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670" tabRatio="599" activeTab="0"/>
  </bookViews>
  <sheets>
    <sheet name="5" sheetId="1" r:id="rId1"/>
  </sheets>
  <definedNames>
    <definedName name="A">#REF!</definedName>
    <definedName name="αi" localSheetId="0">'5'!#REF!</definedName>
    <definedName name="_xlnm.Print_Titles" localSheetId="0">'5'!$B:$B,'5'!$10:$13</definedName>
    <definedName name="_xlnm.Print_Area" localSheetId="0">'5'!$B$1:$U$18</definedName>
  </definedNames>
  <calcPr fullCalcOnLoad="1"/>
</workbook>
</file>

<file path=xl/sharedStrings.xml><?xml version="1.0" encoding="utf-8"?>
<sst xmlns="http://schemas.openxmlformats.org/spreadsheetml/2006/main" count="34" uniqueCount="34">
  <si>
    <t>(грн.)</t>
  </si>
  <si>
    <t xml:space="preserve">Всього </t>
  </si>
  <si>
    <t>Разом</t>
  </si>
  <si>
    <t>Назва місцевого бюджету адміністративно-територіальної одиниці</t>
  </si>
  <si>
    <t>Державний бюджет</t>
  </si>
  <si>
    <t>Обласний бюджет</t>
  </si>
  <si>
    <t>Код бюджету</t>
  </si>
  <si>
    <t>Субвенція загального фонду на:</t>
  </si>
  <si>
    <t>Субвенція спеціального фонду на:</t>
  </si>
  <si>
    <t>Зміни до додатку №5</t>
  </si>
  <si>
    <t>Стабілізаційна дотація з державного бюджету (на оплату праці працівникам бюджетної сфери)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</si>
  <si>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</si>
  <si>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Ревесна дотація</t>
  </si>
  <si>
    <t>в тому числі</t>
  </si>
  <si>
    <t>змін до рішення районної ради від 22.12.2017</t>
  </si>
  <si>
    <t>Міжбюджетні трансферти з сільського бюджету іншим місцевим бюджетам на 2018 рік</t>
  </si>
  <si>
    <t>Субвенції з сільського бюджету</t>
  </si>
  <si>
    <t>Луцький районний бюджет</t>
  </si>
  <si>
    <t>цільові видатки на надання первинної  медичної допомоги</t>
  </si>
  <si>
    <t>видатки на надання вторинної  медичної допомоги</t>
  </si>
  <si>
    <t>інші напрямки</t>
  </si>
  <si>
    <t>КПКВК 0119770</t>
  </si>
  <si>
    <t>КПКВК 0119410</t>
  </si>
  <si>
    <t>КПКВК 0119110</t>
  </si>
  <si>
    <t>компенсацiйнi виплати на пiльговий проїзд автомобiльним транспортом окремим категорiям громадян</t>
  </si>
  <si>
    <t>здійснення переданих видатків у сфері охорони здоров’я за рахунок коштів медичної субвенції</t>
  </si>
  <si>
    <t>обслуговування та надання соціальних послуг населенню даних громад в стаціонарному відділенні с.Білостік</t>
  </si>
  <si>
    <t>Додаток</t>
  </si>
  <si>
    <t>до розпорядження голови</t>
  </si>
  <si>
    <t>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</si>
  <si>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>на придбання шкільного автобуса на умовах співфінансування</t>
  </si>
  <si>
    <t xml:space="preserve">на співфінансування Субпроекту "Вдосконалення медичної допомоги хворим з хворобами системи кровообігу у Волинській області" </t>
  </si>
  <si>
    <t>до рішення сільськоїї ради "Про сільський бюджет на 2018 рік"</t>
  </si>
  <si>
    <t>від 09.07.2018 № 47/1.2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</si>
</sst>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0\ _г_р_н_."/>
    <numFmt numFmtId="190" formatCode="0.000"/>
    <numFmt numFmtId="191" formatCode="0.0000"/>
    <numFmt numFmtId="192" formatCode="0.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0"/>
    <numFmt numFmtId="200" formatCode="#,##0.000"/>
    <numFmt numFmtId="201" formatCode="0.0000000"/>
    <numFmt numFmtId="202" formatCode="#,##0.0\ _г_р_н_."/>
    <numFmt numFmtId="203" formatCode="#,##0\ _г_р_н_."/>
    <numFmt numFmtId="204" formatCode="#,##0.00000"/>
    <numFmt numFmtId="205" formatCode="#,##0.000000"/>
    <numFmt numFmtId="206" formatCode="#,##0.0000000"/>
    <numFmt numFmtId="207" formatCode="#,##0.00000000"/>
  </numFmts>
  <fonts count="46">
    <font>
      <sz val="10"/>
      <name val="Arial Cyr"/>
      <family val="0"/>
    </font>
    <font>
      <u val="single"/>
      <sz val="11.1"/>
      <color indexed="12"/>
      <name val="Times New Roman Cyr"/>
      <family val="0"/>
    </font>
    <font>
      <sz val="10"/>
      <name val="Times New Roman Cyr"/>
      <family val="0"/>
    </font>
    <font>
      <u val="single"/>
      <sz val="11.1"/>
      <color indexed="36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7" borderId="1" applyNumberFormat="0" applyAlignment="0" applyProtection="0"/>
    <xf numFmtId="0" fontId="39" fillId="22" borderId="2" applyNumberFormat="0" applyAlignment="0" applyProtection="0"/>
    <xf numFmtId="0" fontId="30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1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26" borderId="0" xfId="53" applyFont="1" applyFill="1">
      <alignment/>
      <protection/>
    </xf>
    <xf numFmtId="0" fontId="6" fillId="26" borderId="0" xfId="53" applyFont="1" applyFill="1">
      <alignment/>
      <protection/>
    </xf>
    <xf numFmtId="0" fontId="6" fillId="26" borderId="0" xfId="53" applyFont="1" applyFill="1" applyBorder="1" applyAlignment="1">
      <alignment horizontal="left" wrapText="1"/>
      <protection/>
    </xf>
    <xf numFmtId="0" fontId="6" fillId="26" borderId="0" xfId="53" applyFont="1" applyFill="1" applyAlignment="1">
      <alignment horizontal="center" wrapText="1"/>
      <protection/>
    </xf>
    <xf numFmtId="0" fontId="10" fillId="26" borderId="10" xfId="53" applyFont="1" applyFill="1" applyBorder="1" applyProtection="1">
      <alignment/>
      <protection/>
    </xf>
    <xf numFmtId="199" fontId="10" fillId="26" borderId="10" xfId="53" applyNumberFormat="1" applyFont="1" applyFill="1" applyBorder="1" applyAlignment="1">
      <alignment horizontal="center"/>
      <protection/>
    </xf>
    <xf numFmtId="3" fontId="10" fillId="26" borderId="10" xfId="53" applyNumberFormat="1" applyFont="1" applyFill="1" applyBorder="1" applyAlignment="1">
      <alignment horizontal="center"/>
      <protection/>
    </xf>
    <xf numFmtId="0" fontId="8" fillId="26" borderId="10" xfId="53" applyFont="1" applyFill="1" applyBorder="1" applyAlignment="1" applyProtection="1">
      <alignment wrapText="1"/>
      <protection/>
    </xf>
    <xf numFmtId="3" fontId="8" fillId="26" borderId="10" xfId="53" applyNumberFormat="1" applyFont="1" applyFill="1" applyBorder="1" applyAlignment="1">
      <alignment horizontal="center"/>
      <protection/>
    </xf>
    <xf numFmtId="3" fontId="10" fillId="0" borderId="1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6" fillId="0" borderId="0" xfId="53" applyFont="1" applyFill="1">
      <alignment/>
      <protection/>
    </xf>
    <xf numFmtId="3" fontId="5" fillId="26" borderId="0" xfId="53" applyNumberFormat="1" applyFont="1" applyFill="1">
      <alignment/>
      <protection/>
    </xf>
    <xf numFmtId="0" fontId="5" fillId="26" borderId="10" xfId="53" applyFont="1" applyFill="1" applyBorder="1">
      <alignment/>
      <protection/>
    </xf>
    <xf numFmtId="0" fontId="6" fillId="26" borderId="10" xfId="53" applyFont="1" applyFill="1" applyBorder="1">
      <alignment/>
      <protection/>
    </xf>
    <xf numFmtId="0" fontId="5" fillId="26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4" fontId="8" fillId="26" borderId="10" xfId="53" applyNumberFormat="1" applyFont="1" applyFill="1" applyBorder="1" applyAlignment="1">
      <alignment horizontal="center"/>
      <protection/>
    </xf>
    <xf numFmtId="0" fontId="8" fillId="26" borderId="0" xfId="53" applyFont="1" applyFill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49" fontId="0" fillId="0" borderId="0" xfId="0" applyNumberFormat="1" applyFill="1" applyAlignment="1" quotePrefix="1">
      <alignment horizontal="left"/>
    </xf>
    <xf numFmtId="49" fontId="2" fillId="0" borderId="0" xfId="54" applyNumberFormat="1" applyFill="1" applyAlignment="1">
      <alignment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4" fontId="5" fillId="0" borderId="0" xfId="53" applyNumberFormat="1" applyFont="1" applyFill="1">
      <alignment/>
      <protection/>
    </xf>
    <xf numFmtId="0" fontId="9" fillId="26" borderId="0" xfId="53" applyFont="1" applyFill="1" applyBorder="1">
      <alignment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2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0" fillId="26" borderId="11" xfId="53" applyNumberFormat="1" applyFont="1" applyFill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8" fillId="26" borderId="0" xfId="53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1" fillId="26" borderId="10" xfId="53" applyFont="1" applyFill="1" applyBorder="1" applyAlignment="1">
      <alignment horizontal="center" vertical="center" wrapText="1"/>
      <protection/>
    </xf>
    <xf numFmtId="2" fontId="15" fillId="0" borderId="14" xfId="61" applyNumberFormat="1" applyFont="1" applyFill="1" applyBorder="1" applyAlignment="1" applyProtection="1">
      <alignment horizontal="center" vertical="center" wrapText="1"/>
      <protection locked="0"/>
    </xf>
    <xf numFmtId="2" fontId="15" fillId="0" borderId="15" xfId="61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9" fillId="26" borderId="10" xfId="53" applyFont="1" applyFill="1" applyBorder="1" applyAlignment="1">
      <alignment horizontal="center" vertical="center" wrapText="1" shrinkToFit="1"/>
      <protection/>
    </xf>
    <xf numFmtId="0" fontId="9" fillId="0" borderId="14" xfId="53" applyFont="1" applyFill="1" applyBorder="1" applyAlignment="1">
      <alignment horizontal="center" vertical="center" wrapText="1" shrinkToFit="1"/>
      <protection/>
    </xf>
    <xf numFmtId="0" fontId="9" fillId="0" borderId="11" xfId="53" applyFont="1" applyFill="1" applyBorder="1" applyAlignment="1">
      <alignment horizontal="center" vertical="center" wrapText="1" shrinkToFit="1"/>
      <protection/>
    </xf>
    <xf numFmtId="0" fontId="11" fillId="26" borderId="14" xfId="53" applyFont="1" applyFill="1" applyBorder="1" applyAlignment="1">
      <alignment horizontal="center" vertical="center" wrapText="1"/>
      <protection/>
    </xf>
    <xf numFmtId="0" fontId="11" fillId="26" borderId="11" xfId="53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0" fillId="26" borderId="10" xfId="53" applyFont="1" applyFill="1" applyBorder="1" applyAlignment="1">
      <alignment horizontal="center" vertical="center" wrapText="1"/>
      <protection/>
    </xf>
    <xf numFmtId="0" fontId="8" fillId="26" borderId="12" xfId="53" applyFont="1" applyFill="1" applyBorder="1" applyAlignment="1">
      <alignment horizontal="center" vertical="center" wrapText="1"/>
      <protection/>
    </xf>
    <xf numFmtId="0" fontId="8" fillId="26" borderId="13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 quotePrefix="1">
      <alignment horizontal="center" vertical="center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y_03pr" xfId="53"/>
    <cellStyle name="Обычный_Рiшення_05.01.2007 р. (оригінал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showZeros="0" tabSelected="1" zoomScale="75" zoomScaleNormal="75" zoomScaleSheetLayoutView="75" zoomScalePageLayoutView="0" workbookViewId="0" topLeftCell="A1">
      <pane xSplit="3" ySplit="13" topLeftCell="F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" sqref="H4:U4"/>
    </sheetView>
  </sheetViews>
  <sheetFormatPr defaultColWidth="9.00390625" defaultRowHeight="12.75"/>
  <cols>
    <col min="1" max="1" width="11.625" style="1" hidden="1" customWidth="1"/>
    <col min="2" max="2" width="35.875" style="1" customWidth="1"/>
    <col min="3" max="3" width="0.2421875" style="1" customWidth="1"/>
    <col min="4" max="4" width="19.25390625" style="1" hidden="1" customWidth="1"/>
    <col min="5" max="5" width="25.875" style="1" hidden="1" customWidth="1"/>
    <col min="6" max="6" width="24.875" style="1" customWidth="1"/>
    <col min="7" max="7" width="20.25390625" style="1" customWidth="1"/>
    <col min="8" max="8" width="19.125" style="1" customWidth="1"/>
    <col min="9" max="9" width="18.25390625" style="1" hidden="1" customWidth="1"/>
    <col min="10" max="10" width="21.125" style="1" hidden="1" customWidth="1"/>
    <col min="11" max="11" width="15.875" style="11" hidden="1" customWidth="1"/>
    <col min="12" max="13" width="23.75390625" style="11" hidden="1" customWidth="1"/>
    <col min="14" max="14" width="24.75390625" style="11" hidden="1" customWidth="1"/>
    <col min="15" max="15" width="18.75390625" style="11" hidden="1" customWidth="1"/>
    <col min="16" max="16" width="24.00390625" style="11" hidden="1" customWidth="1"/>
    <col min="17" max="17" width="27.00390625" style="11" hidden="1" customWidth="1"/>
    <col min="18" max="18" width="17.125" style="11" hidden="1" customWidth="1"/>
    <col min="19" max="19" width="19.25390625" style="11" hidden="1" customWidth="1"/>
    <col min="20" max="20" width="5.125" style="11" hidden="1" customWidth="1"/>
    <col min="21" max="21" width="17.25390625" style="11" customWidth="1"/>
    <col min="22" max="29" width="9.125" style="11" customWidth="1"/>
    <col min="30" max="16384" width="9.125" style="1" customWidth="1"/>
  </cols>
  <sheetData>
    <row r="1" spans="2:24" ht="26.25" customHeight="1">
      <c r="B1" s="17"/>
      <c r="C1" s="17"/>
      <c r="D1" s="17"/>
      <c r="E1" s="20"/>
      <c r="F1" s="17"/>
      <c r="G1" s="17"/>
      <c r="H1" s="20" t="s">
        <v>27</v>
      </c>
      <c r="I1" s="20"/>
      <c r="J1" s="20"/>
      <c r="K1" s="20"/>
      <c r="L1" s="20"/>
      <c r="M1" s="20"/>
      <c r="N1" s="20"/>
      <c r="O1" s="38"/>
      <c r="P1" s="46"/>
      <c r="Q1" s="25"/>
      <c r="R1" s="25"/>
      <c r="S1" s="25"/>
      <c r="T1" s="25"/>
      <c r="U1" s="20"/>
      <c r="V1" s="20"/>
      <c r="W1" s="20"/>
      <c r="X1" s="25"/>
    </row>
    <row r="2" spans="2:24" ht="21.75" customHeight="1">
      <c r="B2" s="17"/>
      <c r="C2" s="17"/>
      <c r="D2" s="17"/>
      <c r="E2" s="21"/>
      <c r="F2" s="21"/>
      <c r="G2" s="21"/>
      <c r="H2" s="51" t="s">
        <v>28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6"/>
      <c r="W2" s="26"/>
      <c r="X2" s="26"/>
    </row>
    <row r="3" spans="2:24" ht="21" customHeight="1" hidden="1">
      <c r="B3" s="17"/>
      <c r="C3" s="17"/>
      <c r="D3" s="17"/>
      <c r="E3" s="22"/>
      <c r="F3" s="22"/>
      <c r="G3" s="22"/>
      <c r="H3" s="22"/>
      <c r="I3" s="22"/>
      <c r="J3" s="52" t="s">
        <v>14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27"/>
      <c r="W3" s="27"/>
      <c r="X3" s="27"/>
    </row>
    <row r="4" spans="2:24" ht="23.25" customHeight="1">
      <c r="B4" s="17"/>
      <c r="C4" s="17"/>
      <c r="D4" s="17"/>
      <c r="E4" s="22"/>
      <c r="F4" s="22"/>
      <c r="G4" s="22"/>
      <c r="H4" s="52" t="s">
        <v>33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7"/>
      <c r="W4" s="27"/>
      <c r="X4" s="27"/>
    </row>
    <row r="5" spans="2:24" ht="23.25" customHeight="1">
      <c r="B5" s="17"/>
      <c r="C5" s="17"/>
      <c r="D5" s="17"/>
      <c r="E5" s="22"/>
      <c r="F5" s="22"/>
      <c r="G5" s="22"/>
      <c r="H5" s="22"/>
      <c r="I5" s="22"/>
      <c r="J5" s="22"/>
      <c r="K5" s="22"/>
      <c r="L5" s="22"/>
      <c r="M5" s="22"/>
      <c r="N5" s="50"/>
      <c r="O5" s="50"/>
      <c r="P5" s="50"/>
      <c r="Q5" s="50"/>
      <c r="R5" s="50"/>
      <c r="S5" s="50"/>
      <c r="T5" s="50"/>
      <c r="U5" s="50"/>
      <c r="V5" s="27"/>
      <c r="W5" s="27"/>
      <c r="X5" s="27"/>
    </row>
    <row r="6" spans="2:21" ht="45.75" customHeight="1">
      <c r="B6" s="53" t="s">
        <v>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2:28" ht="40.5" customHeight="1">
      <c r="B7" s="54" t="s">
        <v>32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29"/>
      <c r="W7" s="29"/>
      <c r="X7" s="29"/>
      <c r="Y7" s="29"/>
      <c r="Z7" s="29"/>
      <c r="AA7" s="30"/>
      <c r="AB7" s="30"/>
    </row>
    <row r="8" spans="2:28" ht="67.5" customHeight="1">
      <c r="B8" s="54" t="s">
        <v>15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29"/>
      <c r="W8" s="29"/>
      <c r="X8" s="29"/>
      <c r="Y8" s="29"/>
      <c r="Z8" s="29"/>
      <c r="AA8" s="30"/>
      <c r="AB8" s="30"/>
    </row>
    <row r="9" spans="2:21" ht="14.25" customHeight="1" hidden="1"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9"/>
      <c r="P9" s="19"/>
      <c r="Q9" s="19"/>
      <c r="R9" s="19"/>
      <c r="S9" s="19"/>
      <c r="T9" s="19"/>
      <c r="U9" s="19" t="s">
        <v>0</v>
      </c>
    </row>
    <row r="10" spans="1:21" ht="27.75" customHeight="1">
      <c r="A10" s="74" t="s">
        <v>6</v>
      </c>
      <c r="B10" s="74" t="s">
        <v>3</v>
      </c>
      <c r="C10" s="66" t="s">
        <v>16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2" t="s">
        <v>2</v>
      </c>
    </row>
    <row r="11" spans="1:21" ht="29.25" customHeight="1">
      <c r="A11" s="74"/>
      <c r="B11" s="74"/>
      <c r="C11" s="75" t="s">
        <v>7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56" t="s">
        <v>8</v>
      </c>
      <c r="R11" s="57"/>
      <c r="S11" s="57"/>
      <c r="T11" s="57"/>
      <c r="U11" s="62"/>
    </row>
    <row r="12" spans="1:21" ht="39.75" customHeight="1">
      <c r="A12" s="74"/>
      <c r="B12" s="74"/>
      <c r="C12" s="58" t="s">
        <v>10</v>
      </c>
      <c r="D12" s="71" t="s">
        <v>12</v>
      </c>
      <c r="E12" s="58" t="s">
        <v>11</v>
      </c>
      <c r="F12" s="59" t="s">
        <v>25</v>
      </c>
      <c r="G12" s="61" t="s">
        <v>13</v>
      </c>
      <c r="H12" s="61"/>
      <c r="I12" s="68" t="s">
        <v>20</v>
      </c>
      <c r="J12" s="68" t="s">
        <v>26</v>
      </c>
      <c r="K12" s="69" t="s">
        <v>24</v>
      </c>
      <c r="L12" s="77" t="s">
        <v>29</v>
      </c>
      <c r="M12" s="73" t="s">
        <v>31</v>
      </c>
      <c r="N12" s="64" t="s">
        <v>30</v>
      </c>
      <c r="O12" s="73"/>
      <c r="P12" s="73"/>
      <c r="Q12" s="58"/>
      <c r="R12" s="63"/>
      <c r="S12" s="64"/>
      <c r="T12" s="64"/>
      <c r="U12" s="62"/>
    </row>
    <row r="13" spans="1:21" ht="118.5" customHeight="1">
      <c r="A13" s="74"/>
      <c r="B13" s="74"/>
      <c r="C13" s="58"/>
      <c r="D13" s="72"/>
      <c r="E13" s="58"/>
      <c r="F13" s="60"/>
      <c r="G13" s="48" t="s">
        <v>18</v>
      </c>
      <c r="H13" s="48" t="s">
        <v>19</v>
      </c>
      <c r="I13" s="68"/>
      <c r="J13" s="68"/>
      <c r="K13" s="70"/>
      <c r="L13" s="77"/>
      <c r="M13" s="73"/>
      <c r="N13" s="65"/>
      <c r="O13" s="73"/>
      <c r="P13" s="73"/>
      <c r="Q13" s="58"/>
      <c r="R13" s="63"/>
      <c r="S13" s="65"/>
      <c r="T13" s="65"/>
      <c r="U13" s="62"/>
    </row>
    <row r="14" spans="1:21" ht="23.25" customHeight="1">
      <c r="A14" s="44"/>
      <c r="B14" s="44"/>
      <c r="C14" s="41"/>
      <c r="D14" s="47" t="s">
        <v>23</v>
      </c>
      <c r="E14" s="41"/>
      <c r="F14" s="47" t="s">
        <v>22</v>
      </c>
      <c r="G14" s="48"/>
      <c r="H14" s="48"/>
      <c r="I14" s="47" t="s">
        <v>21</v>
      </c>
      <c r="J14" s="45"/>
      <c r="K14" s="39"/>
      <c r="L14" s="43"/>
      <c r="M14" s="43"/>
      <c r="N14" s="43"/>
      <c r="O14" s="31"/>
      <c r="P14" s="31"/>
      <c r="Q14" s="41"/>
      <c r="R14" s="32"/>
      <c r="S14" s="40"/>
      <c r="T14" s="40"/>
      <c r="U14" s="42"/>
    </row>
    <row r="15" spans="1:21" ht="29.25" customHeight="1">
      <c r="A15" s="15"/>
      <c r="B15" s="5" t="s">
        <v>17</v>
      </c>
      <c r="C15" s="7"/>
      <c r="D15" s="49"/>
      <c r="E15" s="49"/>
      <c r="F15" s="49">
        <f>SUM(G15:H15)</f>
        <v>5796600</v>
      </c>
      <c r="G15" s="49">
        <f>961100+480600</f>
        <v>1441700</v>
      </c>
      <c r="H15" s="49">
        <v>4354900</v>
      </c>
      <c r="I15" s="49">
        <f>SUM(J15:P15)</f>
        <v>358875</v>
      </c>
      <c r="J15" s="49">
        <f>264000-59125</f>
        <v>204875</v>
      </c>
      <c r="K15" s="10">
        <f>30000+110000</f>
        <v>140000</v>
      </c>
      <c r="L15" s="10">
        <v>14000</v>
      </c>
      <c r="M15" s="10"/>
      <c r="N15" s="10"/>
      <c r="O15" s="10"/>
      <c r="P15" s="10"/>
      <c r="Q15" s="10"/>
      <c r="R15" s="10">
        <f>S15+T15</f>
        <v>0</v>
      </c>
      <c r="S15" s="12"/>
      <c r="T15" s="12"/>
      <c r="U15" s="33">
        <f>D15+F15+I15+Q15</f>
        <v>6155475</v>
      </c>
    </row>
    <row r="16" spans="1:21" ht="25.5" customHeight="1">
      <c r="A16" s="15"/>
      <c r="B16" s="5" t="s">
        <v>5</v>
      </c>
      <c r="C16" s="7"/>
      <c r="D16" s="49"/>
      <c r="E16" s="49"/>
      <c r="F16" s="49">
        <f>SUM(G16:H16)</f>
        <v>0</v>
      </c>
      <c r="G16" s="49"/>
      <c r="H16" s="49"/>
      <c r="I16" s="49">
        <f>SUM(J16:P16)</f>
        <v>659289</v>
      </c>
      <c r="J16" s="7"/>
      <c r="K16" s="10"/>
      <c r="L16" s="10"/>
      <c r="M16" s="10">
        <v>21289</v>
      </c>
      <c r="N16" s="10">
        <f>570000+68000</f>
        <v>638000</v>
      </c>
      <c r="O16" s="10"/>
      <c r="P16" s="10"/>
      <c r="Q16" s="10"/>
      <c r="R16" s="10">
        <f>S16+T16</f>
        <v>0</v>
      </c>
      <c r="S16" s="10"/>
      <c r="T16" s="10"/>
      <c r="U16" s="33">
        <f>D16+F16+I16+Q16</f>
        <v>659289</v>
      </c>
    </row>
    <row r="17" spans="1:21" ht="25.5" customHeight="1">
      <c r="A17" s="15"/>
      <c r="B17" s="5" t="s">
        <v>4</v>
      </c>
      <c r="C17" s="6"/>
      <c r="D17" s="49">
        <v>24736500</v>
      </c>
      <c r="E17" s="49"/>
      <c r="F17" s="49">
        <f>SUM(G17:H17)</f>
        <v>0</v>
      </c>
      <c r="G17" s="49"/>
      <c r="H17" s="49"/>
      <c r="I17" s="49">
        <f>SUM(J17:P17)</f>
        <v>0</v>
      </c>
      <c r="J17" s="7"/>
      <c r="K17" s="10"/>
      <c r="L17" s="10"/>
      <c r="M17" s="10"/>
      <c r="N17" s="10"/>
      <c r="O17" s="10"/>
      <c r="P17" s="10"/>
      <c r="Q17" s="10"/>
      <c r="R17" s="10">
        <f>S17+T17</f>
        <v>0</v>
      </c>
      <c r="S17" s="10"/>
      <c r="T17" s="10"/>
      <c r="U17" s="33">
        <f>D17+F17+I17+Q17</f>
        <v>24736500</v>
      </c>
    </row>
    <row r="18" spans="1:29" s="2" customFormat="1" ht="30" customHeight="1">
      <c r="A18" s="16"/>
      <c r="B18" s="8" t="s">
        <v>1</v>
      </c>
      <c r="C18" s="9">
        <f aca="true" t="shared" si="0" ref="C18:H18">SUM(C15:C17)</f>
        <v>0</v>
      </c>
      <c r="D18" s="9">
        <f t="shared" si="0"/>
        <v>24736500</v>
      </c>
      <c r="E18" s="9">
        <f t="shared" si="0"/>
        <v>0</v>
      </c>
      <c r="F18" s="23">
        <f t="shared" si="0"/>
        <v>5796600</v>
      </c>
      <c r="G18" s="23">
        <f t="shared" si="0"/>
        <v>1441700</v>
      </c>
      <c r="H18" s="23">
        <f t="shared" si="0"/>
        <v>4354900</v>
      </c>
      <c r="I18" s="23">
        <f aca="true" t="shared" si="1" ref="I18:P18">SUM(I15:I17)</f>
        <v>1018164</v>
      </c>
      <c r="J18" s="23">
        <f t="shared" si="1"/>
        <v>204875</v>
      </c>
      <c r="K18" s="34">
        <f t="shared" si="1"/>
        <v>140000</v>
      </c>
      <c r="L18" s="34">
        <f t="shared" si="1"/>
        <v>14000</v>
      </c>
      <c r="M18" s="34">
        <f t="shared" si="1"/>
        <v>21289</v>
      </c>
      <c r="N18" s="34">
        <f t="shared" si="1"/>
        <v>638000</v>
      </c>
      <c r="O18" s="34">
        <f t="shared" si="1"/>
        <v>0</v>
      </c>
      <c r="P18" s="34">
        <f t="shared" si="1"/>
        <v>0</v>
      </c>
      <c r="Q18" s="34">
        <f>SUM(Q15:Q17)</f>
        <v>0</v>
      </c>
      <c r="R18" s="34">
        <f>SUM(R15:R17)</f>
        <v>0</v>
      </c>
      <c r="S18" s="34">
        <f>SUM(S15:S17)</f>
        <v>0</v>
      </c>
      <c r="T18" s="34">
        <f>SUM(T15:T17)</f>
        <v>0</v>
      </c>
      <c r="U18" s="34">
        <f>SUM(U15:U17)</f>
        <v>31551264</v>
      </c>
      <c r="V18" s="13"/>
      <c r="W18" s="13"/>
      <c r="X18" s="13"/>
      <c r="Y18" s="13"/>
      <c r="Z18" s="13"/>
      <c r="AA18" s="13"/>
      <c r="AB18" s="13"/>
      <c r="AC18" s="13"/>
    </row>
    <row r="19" spans="2:29" s="2" customFormat="1" ht="45" customHeight="1">
      <c r="B19" s="3"/>
      <c r="F19" s="24"/>
      <c r="G19" s="24"/>
      <c r="H19" s="24"/>
      <c r="I19" s="24"/>
      <c r="J19" s="24"/>
      <c r="K19" s="3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21" ht="28.5" customHeight="1">
      <c r="B20" s="4"/>
      <c r="R20" s="28"/>
      <c r="U20" s="37"/>
    </row>
    <row r="21" spans="3:21" ht="12.75">
      <c r="C21" s="14"/>
      <c r="R21" s="37"/>
      <c r="U21" s="36"/>
    </row>
  </sheetData>
  <sheetProtection/>
  <mergeCells count="29">
    <mergeCell ref="A10:A13"/>
    <mergeCell ref="B10:B13"/>
    <mergeCell ref="C11:P11"/>
    <mergeCell ref="L12:L13"/>
    <mergeCell ref="C12:C13"/>
    <mergeCell ref="P12:P13"/>
    <mergeCell ref="T12:T13"/>
    <mergeCell ref="D12:D13"/>
    <mergeCell ref="N12:N13"/>
    <mergeCell ref="M12:M13"/>
    <mergeCell ref="E12:E13"/>
    <mergeCell ref="O12:O13"/>
    <mergeCell ref="J12:J13"/>
    <mergeCell ref="Q11:T11"/>
    <mergeCell ref="Q12:Q13"/>
    <mergeCell ref="F12:F13"/>
    <mergeCell ref="G12:H12"/>
    <mergeCell ref="U10:U13"/>
    <mergeCell ref="R12:R13"/>
    <mergeCell ref="S12:S13"/>
    <mergeCell ref="C10:T10"/>
    <mergeCell ref="I12:I13"/>
    <mergeCell ref="K12:K13"/>
    <mergeCell ref="H2:U2"/>
    <mergeCell ref="H4:U4"/>
    <mergeCell ref="B6:U6"/>
    <mergeCell ref="B7:U7"/>
    <mergeCell ref="B8:U8"/>
    <mergeCell ref="J3:U3"/>
  </mergeCells>
  <printOptions horizontalCentered="1"/>
  <pageMargins left="0.4330708661417323" right="0.1968503937007874" top="0.3937007874015748" bottom="0.15748031496062992" header="0.1968503937007874" footer="0.15748031496062992"/>
  <pageSetup fitToHeight="2" horizontalDpi="300" verticalDpi="3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homa</dc:creator>
  <cp:keywords/>
  <dc:description/>
  <cp:lastModifiedBy>Оксана</cp:lastModifiedBy>
  <cp:lastPrinted>2018-07-09T05:55:05Z</cp:lastPrinted>
  <dcterms:created xsi:type="dcterms:W3CDTF">2008-01-16T20:55:41Z</dcterms:created>
  <dcterms:modified xsi:type="dcterms:W3CDTF">2018-07-12T05:30:16Z</dcterms:modified>
  <cp:category/>
  <cp:version/>
  <cp:contentType/>
  <cp:contentStatus/>
</cp:coreProperties>
</file>