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ФОРМУВАННЯ БЮДЖЕТУ\РІШЕННЯ С-Р\SESIA 2025\№ 27-9 від 24.12.2024 ПРО БЮДЖЕТ ТЕРИТОРІАЛЬНОЇ ГРОМАДИ 2025\ОРИГІНАЛ\на сайт\ПРОЄКТ\"/>
    </mc:Choice>
  </mc:AlternateContent>
  <bookViews>
    <workbookView xWindow="-105" yWindow="-105" windowWidth="23250" windowHeight="12570"/>
  </bookViews>
  <sheets>
    <sheet name="ПОЧАТКОВИЙ" sheetId="25" r:id="rId1"/>
  </sheets>
  <definedNames>
    <definedName name="_xlnm.Print_Titles" localSheetId="0">ПОЧАТКОВИЙ!$44:$45</definedName>
    <definedName name="_xlnm.Print_Area" localSheetId="0">ПОЧАТКОВИЙ!$A$1:$D$162</definedName>
  </definedNames>
  <calcPr calcId="152511"/>
</workbook>
</file>

<file path=xl/calcChain.xml><?xml version="1.0" encoding="utf-8"?>
<calcChain xmlns="http://schemas.openxmlformats.org/spreadsheetml/2006/main">
  <c r="D18" i="25" l="1"/>
  <c r="D65" i="25" l="1"/>
  <c r="D63" i="25"/>
  <c r="D61" i="25"/>
  <c r="D55" i="25"/>
  <c r="D82" i="25" l="1"/>
  <c r="D157" i="25" l="1"/>
  <c r="D140" i="25"/>
  <c r="D92" i="25" l="1"/>
  <c r="D15" i="25"/>
  <c r="D104" i="25" l="1"/>
  <c r="D86" i="25" l="1"/>
  <c r="D155" i="25"/>
  <c r="D153" i="25"/>
  <c r="D151" i="25"/>
  <c r="D149" i="25"/>
  <c r="D144" i="25"/>
  <c r="D142" i="25"/>
  <c r="D138" i="25"/>
  <c r="D136" i="25"/>
  <c r="D134" i="25"/>
  <c r="D132" i="25"/>
  <c r="D130" i="25"/>
  <c r="D128" i="25"/>
  <c r="D126" i="25"/>
  <c r="D124" i="25"/>
  <c r="D122" i="25"/>
  <c r="D120" i="25"/>
  <c r="D118" i="25"/>
  <c r="D116" i="25"/>
  <c r="D114" i="25"/>
  <c r="D112" i="25"/>
  <c r="D110" i="25"/>
  <c r="D108" i="25"/>
  <c r="D106" i="25"/>
  <c r="D102" i="25"/>
  <c r="D100" i="25"/>
  <c r="D98" i="25"/>
  <c r="D96" i="25"/>
  <c r="D90" i="25"/>
  <c r="D88" i="25"/>
  <c r="D84" i="25"/>
  <c r="D80" i="25"/>
  <c r="D78" i="25"/>
  <c r="D76" i="25"/>
  <c r="D74" i="25"/>
  <c r="D72" i="25"/>
  <c r="D70" i="25"/>
  <c r="D68" i="25"/>
  <c r="D66" i="25"/>
  <c r="D64" i="25"/>
  <c r="D62" i="25"/>
  <c r="D60" i="25"/>
  <c r="D53" i="25"/>
  <c r="D51" i="25"/>
  <c r="D49" i="25"/>
  <c r="D47" i="25"/>
  <c r="D37" i="25"/>
  <c r="D35" i="25"/>
  <c r="D33" i="25"/>
  <c r="D30" i="25"/>
  <c r="D27" i="25"/>
  <c r="D25" i="25"/>
  <c r="D23" i="25"/>
  <c r="D21" i="25"/>
  <c r="D19" i="25"/>
  <c r="D17" i="25"/>
  <c r="D40" i="25" l="1"/>
  <c r="D147" i="25"/>
  <c r="D161" i="25" s="1"/>
  <c r="D94" i="25"/>
  <c r="D160" i="25" s="1"/>
  <c r="D41" i="25"/>
  <c r="D159" i="25" l="1"/>
  <c r="D39" i="25"/>
</calcChain>
</file>

<file path=xl/sharedStrings.xml><?xml version="1.0" encoding="utf-8"?>
<sst xmlns="http://schemas.openxmlformats.org/spreadsheetml/2006/main" count="304" uniqueCount="105">
  <si>
    <t>(код бюджету)</t>
  </si>
  <si>
    <t xml:space="preserve">      1. Показники міжбюджетних трансфертів з інших бюджетів</t>
  </si>
  <si>
    <t>(грн)</t>
  </si>
  <si>
    <t>Код Класифікації доходу бюджету/ Код бюджету</t>
  </si>
  <si>
    <t>Найменування трансферту/ Найменування бюджету – надавача міжбюджетного трансферту</t>
  </si>
  <si>
    <t>Усього</t>
  </si>
  <si>
    <t>І. Трансферти до загального фонду бюджету</t>
  </si>
  <si>
    <t>41033900</t>
  </si>
  <si>
    <t>Освітня субвенція з державного бюджету місцевим бюджетам </t>
  </si>
  <si>
    <t>Державний бюджет</t>
  </si>
  <si>
    <t>ІІ. Трансферти до спеціального фонду бюджету</t>
  </si>
  <si>
    <t>X</t>
  </si>
  <si>
    <t xml:space="preserve">УСЬОГО за розділом І та ІІ, у тому числі: </t>
  </si>
  <si>
    <t>загальний фонд</t>
  </si>
  <si>
    <t>спеціальний фонд</t>
  </si>
  <si>
    <t xml:space="preserve">      2. Показники міжбюджетних трансфертів іншим бюджетам</t>
  </si>
  <si>
    <t>Код Програмної класифікації видатків та кредитування місцевого бюджету/ Код бюджету</t>
  </si>
  <si>
    <t xml:space="preserve">Код типової програмної класифікації видатків та кредитування місцевого бюджету </t>
  </si>
  <si>
    <t>Найменування трансферту/ Найменування бюджету – отримувача міжбюджетного трансферту</t>
  </si>
  <si>
    <t>3719110</t>
  </si>
  <si>
    <t>9110</t>
  </si>
  <si>
    <t>Реверсна дотація</t>
  </si>
  <si>
    <t>3719770</t>
  </si>
  <si>
    <t>9770</t>
  </si>
  <si>
    <t>Бюджет Торчинської селищної територіальної громади</t>
  </si>
  <si>
    <t>Бюджет Підгайцівської сільської територіальної громади</t>
  </si>
  <si>
    <t xml:space="preserve">Бюджет Луцької міської територіальної громади </t>
  </si>
  <si>
    <t xml:space="preserve">Інші субвенції з місцевого бюджету УСЬОГО, в тому числі </t>
  </si>
  <si>
    <t>Районний бюджет Луцького району</t>
  </si>
  <si>
    <t>Зміни до додатку №5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</si>
  <si>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</si>
  <si>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Обласний бюджет Волинської області</t>
  </si>
  <si>
    <t xml:space="preserve">Субвенція з місцевого бюджету державному бюджету на виконання програм соціально-економічного розвитку регіонів УСЬОГО, в тому числі </t>
  </si>
  <si>
    <t>Інші субвенції з місцевого бюджету УСЬОГО, в тому числі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</si>
  <si>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</si>
  <si>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Інша субвенція з місцевого бюджету на обслуговування та надання соціальних послуг населенню жителям громади в стаціонарному відділенні с.Білостік</t>
  </si>
  <si>
    <t>Інша субвенція з місцевого бюджету на фінансування закладів дошкільної освіти м.Луцька</t>
  </si>
  <si>
    <t xml:space="preserve">Інша субвенція з місцевого бюджету на компенсацiйнi виплати за пiльговий проїзд автомобiльним транспортом окремим категорiям громадян </t>
  </si>
  <si>
    <t>Сергій ЯРУЧИК</t>
  </si>
  <si>
    <t>Субвенція з місцевого бюджету державному бюджету на виконання Програми покращення функціонування Центру обслуговування платників Луцької державної податкової інспекції  на 2020-2021 роки  (одержувач коштів ГУДПС у Волинській області)</t>
  </si>
  <si>
    <t>Субвенція з місцевого бюджету на проведення капітального та поточного середнього ремонту автомобільних доріг за рахунок залишку коштів відповідної субвенції з державного бюджету,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</si>
  <si>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</si>
  <si>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 xml:space="preserve">Інша субвенція з місцевого бюджету на оплату комунальних послуг комунальному підприємству "Луцька центральна районна лікарня Підгайцівської сільської ради" </t>
  </si>
  <si>
    <t xml:space="preserve">Інша субвенція з місцевого бюджету на забезпечення діяльності "Інклюзивно-ресурсного центру Підгайцівської сільської ради" 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</si>
  <si>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 позбавлених батьківського піклування, осіб з їх числа</t>
  </si>
  <si>
    <t>до рішення сільської ради "Про бюджет сільської територіальної громади на 2022 рік"</t>
  </si>
  <si>
    <t>Інша субвенція з місцевого бюджету на забезпечення безперебійного функціонування полігону твердих відходів у с.Брище</t>
  </si>
  <si>
    <t>Субвенція з місцевого бюджету державному бюджету на виконання Програми заходів територіальної оборони Боратинської
сільської на 2022-2024 роки (одержувач коштів управління з питань оборонної роботи та взаємодії з правоохоронними органами Волинської обласної державної адміністрації)</t>
  </si>
  <si>
    <t>Інші дотації з місцевого бюджету</t>
  </si>
  <si>
    <t xml:space="preserve"> Додаток № 5</t>
  </si>
  <si>
    <t>до рішення Боратинської сільської ради</t>
  </si>
  <si>
    <t>0352500000</t>
  </si>
  <si>
    <t>0354600000</t>
  </si>
  <si>
    <t>0354100000</t>
  </si>
  <si>
    <t>0310000000</t>
  </si>
  <si>
    <t>0330820000</t>
  </si>
  <si>
    <t>0355100000</t>
  </si>
  <si>
    <t xml:space="preserve">Інша субвенція з місцевого бюджету фінансування дольової участі у будівництві блоку реабілітаційного відділення КП "Луцька центральна районна лікарня Підгайцівської сільської ради" </t>
  </si>
  <si>
    <t>Інша субвенція з місцевого бюджету на організацію та підготовку заходів з територіальної оборони</t>
  </si>
  <si>
    <t>9900000000</t>
  </si>
  <si>
    <t>Сільський голова</t>
  </si>
  <si>
    <t>Інша субвенція з місцевого бюджету для забезпечення співфінансування об'єкту "Нове будівництво спортивної зали з властивостями протирадіаційного укриття Рованцівського ліцею Боратинської сільської ради, за адресою вул.Шевченка16 с.Рованці Луцького району Волинської області"</t>
  </si>
  <si>
    <r>
      <t xml:space="preserve">Субвенція з місцевого бюджету державному бюджету на виконання Програми заходів територіальної оборони Боратинської сільської ради на 2022-2024 роки, </t>
    </r>
    <r>
      <rPr>
        <sz val="14"/>
        <color indexed="8"/>
        <rFont val="Times New Roman"/>
        <family val="1"/>
        <charset val="204"/>
      </rPr>
      <t>в частині  інженерного облаштування державного кордону з республікою білорусь (одержувач коштів військова частина 9971)</t>
    </r>
  </si>
  <si>
    <r>
      <t xml:space="preserve">Субвенція з місцевого бюджету державному бюджету на виконання Програми «Поліцейський офіцер громади» Боратинської сільської ради на 2023-2025 роки </t>
    </r>
    <r>
      <rPr>
        <sz val="14"/>
        <color indexed="8"/>
        <rFont val="Times New Roman"/>
        <family val="1"/>
        <charset val="204"/>
      </rPr>
      <t>(одержувач коштів Головне управління Національної поліції у Волинській області)</t>
    </r>
  </si>
  <si>
    <r>
      <t xml:space="preserve">Субвенція з місцевого бюджету державному бюджету на виконання Програми заходів територіальної оборони Боратинської
сільської ради на 2022-2024 роки, </t>
    </r>
    <r>
      <rPr>
        <sz val="14"/>
        <color indexed="8"/>
        <rFont val="Times New Roman"/>
        <family val="1"/>
        <charset val="204"/>
      </rPr>
      <t>в частині покращення матеріально-технічного забезпечення та закупівлі безпілотно літальних апаратів, засобів радіоелектронної боротьби (одержувач військова частина А1141 Національної гвардії України</t>
    </r>
    <r>
      <rPr>
        <b/>
        <sz val="14"/>
        <color indexed="8"/>
        <rFont val="Times New Roman"/>
        <family val="1"/>
        <charset val="204"/>
      </rPr>
      <t>)</t>
    </r>
  </si>
  <si>
    <r>
      <t xml:space="preserve">Субвенція з місцевого бюджету державному бюджету на виконання Програми заходів територіальної оборони Боратинської
сільської ради на 2022-2024 роки, </t>
    </r>
    <r>
      <rPr>
        <sz val="14"/>
        <color indexed="8"/>
        <rFont val="Times New Roman"/>
        <family val="1"/>
        <charset val="204"/>
      </rPr>
      <t xml:space="preserve">в частині забезпечення матеріально-технічної бази військової частин </t>
    </r>
    <r>
      <rPr>
        <b/>
        <sz val="14"/>
        <color indexed="8"/>
        <rFont val="Times New Roman"/>
        <family val="1"/>
        <charset val="204"/>
      </rPr>
      <t>(одержувач коштів військова частина А4714)</t>
    </r>
  </si>
  <si>
    <r>
      <t xml:space="preserve">Субвенція з місцевого бюджету державному бюджету на виконання Програми заходів територіальної оборони Боратинської
сільської ради на 2022-2024 роки, </t>
    </r>
    <r>
      <rPr>
        <sz val="14"/>
        <color indexed="8"/>
        <rFont val="Times New Roman"/>
        <family val="1"/>
        <charset val="204"/>
      </rPr>
      <t>в частині закупівлі безпілотних літальних апаратів  та спеціального обладнання зв"язку</t>
    </r>
    <r>
      <rPr>
        <b/>
        <sz val="14"/>
        <color indexed="8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 xml:space="preserve">(одержувач в/ч А4638) </t>
    </r>
  </si>
  <si>
    <r>
      <t xml:space="preserve">Субвенція з місцевого бюджету державному бюджету на виконання Програми заходів територіальної оборони Боратинської
сільської ради на 2022-2024 роки, </t>
    </r>
    <r>
      <rPr>
        <sz val="14"/>
        <color indexed="8"/>
        <rFont val="Times New Roman"/>
        <family val="1"/>
        <charset val="204"/>
      </rPr>
      <t>в частині покращення матеріально-технічного забезпечення Луцького РТЦКСП</t>
    </r>
    <r>
      <rPr>
        <b/>
        <sz val="14"/>
        <color indexed="8"/>
        <rFont val="Times New Roman"/>
        <family val="1"/>
        <charset val="204"/>
      </rPr>
      <t xml:space="preserve"> </t>
    </r>
    <r>
      <rPr>
        <sz val="14"/>
        <color indexed="8"/>
        <rFont val="Times New Roman"/>
        <family val="1"/>
        <charset val="204"/>
      </rPr>
      <t>(одержувач коштів Луцький районний територіальний центр комплектування та соціальної підтримки)</t>
    </r>
  </si>
  <si>
    <t xml:space="preserve">Субвенція з місцевого бюджету державному бюджету на виконання Програми заходів територіальної оборони Боратинської
сільської ради на 2022-2024 роки </t>
  </si>
  <si>
    <r>
      <t xml:space="preserve">Субвенція з місцевого бюджету державному бюджету на виконання Програми заходів територіальної оборони Боратинської
сільської ради на 2022-2024 роки, </t>
    </r>
    <r>
      <rPr>
        <sz val="14"/>
        <color indexed="8"/>
        <rFont val="Times New Roman"/>
        <family val="1"/>
        <charset val="204"/>
      </rPr>
      <t xml:space="preserve">в частині закупівля FPV дроніввійськової частини військової частин </t>
    </r>
    <r>
      <rPr>
        <b/>
        <sz val="14"/>
        <color indexed="8"/>
        <rFont val="Times New Roman"/>
        <family val="1"/>
        <charset val="204"/>
      </rPr>
      <t>(одержувач коштів військова частина А1376)</t>
    </r>
  </si>
  <si>
    <r>
      <t xml:space="preserve">Субвенція з місцевого бюджету державному бюджету на виконання Програми заходів територіальної оборони Боратинської сільської ради на 2022-2024 роки, </t>
    </r>
    <r>
      <rPr>
        <sz val="14"/>
        <color indexed="8"/>
        <rFont val="Times New Roman"/>
        <family val="1"/>
        <charset val="204"/>
      </rPr>
      <t>в частині проведення капітального ремонту будівель та споруд військової частини А7028</t>
    </r>
    <r>
      <rPr>
        <b/>
        <sz val="14"/>
        <color indexed="8"/>
        <rFont val="Times New Roman"/>
        <family val="1"/>
        <charset val="204"/>
      </rPr>
      <t xml:space="preserve"> (одержувач коштів Квартитирно-експлуатаційний відділ м.Володимир)</t>
    </r>
    <r>
      <rPr>
        <sz val="14"/>
        <color indexed="8"/>
        <rFont val="Times New Roman"/>
        <family val="1"/>
        <charset val="204"/>
      </rPr>
      <t xml:space="preserve"> </t>
    </r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</si>
  <si>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</si>
  <si>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виконання окремих заходів з реалізації соціального проекту `Активні парки - локації здорової України` за рахунок відповідної субвенції з державного бюджету</t>
  </si>
  <si>
    <t>Інша субвенція з місцевого бюджету на нове будівництво світлофорного об'єкта на вул.Окружній в місті Луцьку Волинської області</t>
  </si>
  <si>
    <t>Інша субвенція з місцевого бюджету для забезпечення перевезення резервістів, військовозобов'язаних та військовослужбовців</t>
  </si>
  <si>
    <t>Інша субвенція з місцевого бюджету для забезпечення управлінням мережами централізованого водопостачання та централізованого водовідведення м.Луцька</t>
  </si>
  <si>
    <r>
      <t>Субвенція з бюджету сільської територіальної громади на виконання Програми "Підтримки органів виконавчої влади у Луцькому районі на 2024 рік",</t>
    </r>
    <r>
      <rPr>
        <sz val="14"/>
        <color indexed="8"/>
        <rFont val="Times New Roman"/>
        <family val="1"/>
        <charset val="204"/>
      </rPr>
      <t xml:space="preserve"> в частині підвищення ефективності роботи структурних підрозділів райдержадміністрації по здійсненню делегованих їм повноважень органами місцевого самоврядування </t>
    </r>
    <r>
      <rPr>
        <b/>
        <sz val="14"/>
        <color indexed="8"/>
        <rFont val="Times New Roman"/>
        <family val="1"/>
        <charset val="204"/>
      </rPr>
      <t>(одержувач коштів Управління соціального захисту населення  Луцької районної державної адміністрації)</t>
    </r>
  </si>
  <si>
    <r>
      <t>Субвенція з місцевого бюджету державному бюджету на виконання Програми заходів територіальної оборони Боратинської
сільської ради на 2022-2024 роки,</t>
    </r>
    <r>
      <rPr>
        <sz val="14"/>
        <color indexed="8"/>
        <rFont val="Times New Roman"/>
        <family val="1"/>
        <charset val="204"/>
      </rPr>
      <t xml:space="preserve"> в частині закупівлі будівельних матеріалів на приміщення військової частини А 7059</t>
    </r>
    <r>
      <rPr>
        <b/>
        <sz val="14"/>
        <color indexed="8"/>
        <rFont val="Times New Roman"/>
        <family val="1"/>
        <charset val="204"/>
      </rPr>
      <t xml:space="preserve"> (одержувач коштів Квартитирно-експлуатаційний відділ м.Володимир-Волинський)</t>
    </r>
  </si>
  <si>
    <r>
      <t>Субвенція з місцевого бюджету державному бюджету на виконання Програми заходів територіальної оборони Боратинської
сільської ради на 2022-2024 роки,</t>
    </r>
    <r>
      <rPr>
        <sz val="14"/>
        <color indexed="8"/>
        <rFont val="Times New Roman"/>
        <family val="1"/>
        <charset val="204"/>
      </rPr>
      <t xml:space="preserve"> в частині придбання автомобільної техніки та обладнання</t>
    </r>
    <r>
      <rPr>
        <b/>
        <sz val="14"/>
        <color indexed="8"/>
        <rFont val="Times New Roman"/>
        <family val="1"/>
        <charset val="204"/>
      </rPr>
      <t xml:space="preserve"> (одержувач військова частина А0959)</t>
    </r>
  </si>
  <si>
    <t>Субвенція з місцевого бюджету державному бюджету на виконання Програми заходів територіальної оборони Боратинської
сільської ради на 2022-2024 роки (одержувач коштів військова частина А7028)</t>
  </si>
  <si>
    <r>
      <t xml:space="preserve">Субвенція з місцевого бюджету державному бюджету на виконання Програми заходів територіальної оборони Боратинської
сільської ради на 2022-2024 роки, </t>
    </r>
    <r>
      <rPr>
        <sz val="14"/>
        <color indexed="8"/>
        <rFont val="Times New Roman"/>
        <family val="1"/>
        <charset val="204"/>
      </rPr>
      <t xml:space="preserve">в частині обслуговування автомобільної та спеціальної техніки для в/ч А4933 </t>
    </r>
    <r>
      <rPr>
        <b/>
        <sz val="14"/>
        <color indexed="8"/>
        <rFont val="Times New Roman"/>
        <family val="1"/>
        <charset val="204"/>
      </rPr>
      <t>(одержувач коштів Волинський обласний територіальний центр комплектування та соціальної підтримки)</t>
    </r>
  </si>
  <si>
    <r>
      <t xml:space="preserve">Субвенція з місцевого бюджету державному бюджету на виконання Програми заходів територіальної оборони Боратинської
сільської ради на 2022-2024 роки, </t>
    </r>
    <r>
      <rPr>
        <sz val="14"/>
        <color indexed="8"/>
        <rFont val="Times New Roman"/>
        <family val="1"/>
        <charset val="204"/>
      </rPr>
      <t>в частині придбання спеціального обладнання та засобів радіоелектричної боротьби для ДПОП ОШБ «ЛЮТЬ» (</t>
    </r>
    <r>
      <rPr>
        <b/>
        <sz val="14"/>
        <color indexed="8"/>
        <rFont val="Times New Roman"/>
        <family val="1"/>
        <charset val="204"/>
      </rPr>
      <t>одержувач коштів Департамент поліції особливого призначення «Об'єднана штурмова бригада Національної поліції України «Лють»</t>
    </r>
    <r>
      <rPr>
        <sz val="14"/>
        <color indexed="8"/>
        <rFont val="Times New Roman"/>
        <family val="1"/>
        <charset val="204"/>
      </rPr>
      <t>)</t>
    </r>
  </si>
  <si>
    <r>
      <t xml:space="preserve">Субвенція з місцевого бюджету державному бюджету на виконання Програми захисту населення і території Боратинської сільської ради від надзвичайних ситуацій техногенного і природного характеру на 2024-2025 роки, </t>
    </r>
    <r>
      <rPr>
        <sz val="14"/>
        <color indexed="8"/>
        <rFont val="Times New Roman"/>
        <family val="1"/>
        <charset val="204"/>
      </rPr>
      <t xml:space="preserve">в частині відновлення системи димовидалення відпрацьованих газів та облаштування укриття </t>
    </r>
    <r>
      <rPr>
        <b/>
        <sz val="14"/>
        <color indexed="8"/>
        <rFont val="Times New Roman"/>
        <family val="1"/>
        <charset val="204"/>
      </rPr>
      <t>(одержувач коштів ГУ ДСНС України у Волинській області)</t>
    </r>
  </si>
  <si>
    <t xml:space="preserve">Субвенція з місцевого бюджету державному бюджету на виконання Програми відновлення виїзних мобільних дільниць з ремонту озброєння та військової техніки (одержувач військова частина А2466) </t>
  </si>
  <si>
    <t>Інша субвенція з місцевого бюджету для забезпечення виконання робіт з експлуатаційного  утримання автомобільних доріг загального користування місцевого значення Боратинської територіальної громади</t>
  </si>
  <si>
    <r>
      <t xml:space="preserve">Субвенція з бюджету сільської територіальної громади на виконання Програми протидії екстремістським та терористичним проявам у Боратинській територіальній громаді  на 2022 - 2024 роки, </t>
    </r>
    <r>
      <rPr>
        <sz val="14"/>
        <color indexed="8"/>
        <rFont val="Times New Roman"/>
        <family val="1"/>
        <charset val="204"/>
      </rPr>
      <t>в частинів проведення ремонтних робіт приміщень</t>
    </r>
    <r>
      <rPr>
        <b/>
        <sz val="14"/>
        <color indexed="8"/>
        <rFont val="Times New Roman"/>
        <family val="1"/>
        <charset val="204"/>
      </rPr>
      <t xml:space="preserve"> (одержувач коштів Управління Служби безпеки України у Волинській області)</t>
    </r>
  </si>
  <si>
    <r>
      <t xml:space="preserve">Субвенція з місцевого бюджету державному бюджету на виконання Програми заходів територіальної оборони Боратинської
сільської ради на 2022-2024 роки, </t>
    </r>
    <r>
      <rPr>
        <sz val="14"/>
        <color indexed="8"/>
        <rFont val="Times New Roman"/>
        <family val="1"/>
        <charset val="204"/>
      </rPr>
      <t>в частині закупівлі будівельних матеріалів для проведення поточного ремонту будівлі та приміщень Луцького зонального відділу Військової служби правопорядку (</t>
    </r>
    <r>
      <rPr>
        <b/>
        <sz val="14"/>
        <color indexed="8"/>
        <rFont val="Times New Roman"/>
        <family val="1"/>
        <charset val="204"/>
      </rPr>
      <t>одержувач Квартирно-експлутаційний відділ м.Володимир</t>
    </r>
    <r>
      <rPr>
        <sz val="14"/>
        <color indexed="8"/>
        <rFont val="Times New Roman"/>
        <family val="1"/>
        <charset val="204"/>
      </rPr>
      <t>)</t>
    </r>
  </si>
  <si>
    <t>Субвенція з бюджету сільської територіальної громади на виконання Програми забезпечення підтримки діяльності сільського розвитку на 2024-2027 роки (одержувач департамент агропромислового розвитку Волинської ОДА)</t>
  </si>
  <si>
    <r>
      <t xml:space="preserve">Субвенція з місцевого бюджету державному бюджету на виконання Програми заходів територіальної оборони Боратинської
сільської ради на 2022-2024 роки, </t>
    </r>
    <r>
      <rPr>
        <sz val="14"/>
        <color indexed="8"/>
        <rFont val="Times New Roman"/>
        <family val="1"/>
        <charset val="204"/>
      </rPr>
      <t xml:space="preserve">в частинні придбання придбання FPV квадрокоптерів </t>
    </r>
    <r>
      <rPr>
        <b/>
        <sz val="14"/>
        <color indexed="8"/>
        <rFont val="Times New Roman"/>
        <family val="1"/>
        <charset val="204"/>
      </rPr>
      <t>(одержувач коштів військова частина А7015)</t>
    </r>
  </si>
  <si>
    <r>
      <t>Субвенція з місцевого бюджету державному бюджету на виконання Програми заходів територіальної оборони Боратинської
сільської ради на 2022-2024 роки,</t>
    </r>
    <r>
      <rPr>
        <sz val="14"/>
        <color indexed="8"/>
        <rFont val="Times New Roman"/>
        <family val="1"/>
        <charset val="204"/>
      </rPr>
      <t xml:space="preserve"> в частині покращення матеріально-технічного забезпечення </t>
    </r>
    <r>
      <rPr>
        <b/>
        <sz val="14"/>
        <color indexed="8"/>
        <rFont val="Times New Roman"/>
        <family val="1"/>
        <charset val="204"/>
      </rPr>
      <t>(одержувач військова частина А0959)</t>
    </r>
  </si>
  <si>
    <t xml:space="preserve"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УСЬОГО, в тому числі </t>
  </si>
  <si>
    <t>Субвенція з місцевого бюджету для забезпечення виконання робіт з експлуатаційного  утримання автомобільних доріг загального користування місцевого значення Боратинської територіальної громади</t>
  </si>
  <si>
    <t xml:space="preserve">Інша субвенція з місцевого бюджету на придбання медикаментів та перев'язувальних матеріалів КП "Луцька центральна районна лікарня Підгайцівської сільської ради" </t>
  </si>
  <si>
    <t>Інша субвенція з місцевого бюджету для виплати одноразової грошової винагороди учасникам Ігри ХХХІІІ Олімпіади</t>
  </si>
  <si>
    <r>
      <t xml:space="preserve">Субвенція з місцевого бюджету державному бюджету на виконання Програми заходів територіальної оборони Боратинської сільської ради на 2022-2024 роки, </t>
    </r>
    <r>
      <rPr>
        <sz val="14"/>
        <color indexed="8"/>
        <rFont val="Times New Roman"/>
        <family val="1"/>
        <charset val="204"/>
      </rPr>
      <t>в частині забезпечення функціонування стрілецького батальйону поліції особливого призначення ГУНП у Волинській області та придбання спецтехніки</t>
    </r>
    <r>
      <rPr>
        <b/>
        <sz val="14"/>
        <color indexed="8"/>
        <rFont val="Times New Roman"/>
        <family val="1"/>
        <charset val="204"/>
      </rPr>
      <t xml:space="preserve"> (одержувач Головне управління Національної поліції у Волинській області)</t>
    </r>
  </si>
  <si>
    <r>
      <t xml:space="preserve">Субвенція з бюджету сільської територіальної громади на виконання Програми протидії екстремістським та терористичним проявам у Боратинській територіальній громаді  на 2022 - 2024 роки, </t>
    </r>
    <r>
      <rPr>
        <sz val="14"/>
        <color indexed="8"/>
        <rFont val="Times New Roman"/>
        <family val="1"/>
        <charset val="204"/>
      </rPr>
      <t xml:space="preserve">в частині матеріально-технічного забезпечення заходів службової діяльності </t>
    </r>
    <r>
      <rPr>
        <b/>
        <sz val="14"/>
        <color indexed="8"/>
        <rFont val="Times New Roman"/>
        <family val="1"/>
        <charset val="204"/>
      </rPr>
      <t xml:space="preserve"> (одержувач коштів Управління Служби безпеки України у Волинській області)</t>
    </r>
  </si>
  <si>
    <r>
      <t xml:space="preserve">Субвенція з місцевого бюджету державному бюджету на виконання Програми забезпечення особистої безпеки громадян та протидії злочинності на 2024 рік, </t>
    </r>
    <r>
      <rPr>
        <sz val="14"/>
        <color indexed="8"/>
        <rFont val="Times New Roman"/>
        <family val="1"/>
        <charset val="204"/>
      </rPr>
      <t xml:space="preserve">в частині покращення матеріально-технічної бази та  проведення ремонту службових приміщень Луцького РУП ГУНП у Волинській області  </t>
    </r>
    <r>
      <rPr>
        <b/>
        <sz val="14"/>
        <color indexed="8"/>
        <rFont val="Times New Roman"/>
        <family val="1"/>
        <charset val="204"/>
      </rPr>
      <t>(одержувач Головне управління Національної поліції у Волинській області)</t>
    </r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</si>
  <si>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</si>
  <si>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 xml:space="preserve">Інша субвенція з місцевого бюджету на облаштування інформаційно-ресурсного центру для підтримки ВПО територіальної громади </t>
  </si>
  <si>
    <t xml:space="preserve">Бюджет Андрівської сільської територіальної громади </t>
  </si>
  <si>
    <r>
      <t xml:space="preserve">Субвенція з місцевого бюджету державному бюджету на виконання Програми заходів територіальної оборони Боратинської сільської ради на 2022-2024 роки, </t>
    </r>
    <r>
      <rPr>
        <sz val="14"/>
        <color indexed="8"/>
        <rFont val="Times New Roman"/>
        <family val="1"/>
        <charset val="204"/>
      </rPr>
      <t>в частині матеріально-технічного забезпечення підрозділу (одержувач коштів військова частина Т0110)</t>
    </r>
  </si>
  <si>
    <t xml:space="preserve">Субвенція з місцевого бюджету державному бюджету на виконання Програми заходів територіальної оборони Боратинської сільської ради на 2022-2024 роки, в частиніпокращення матеріально-технічного забезпечення військової частин 1141 Національної гвардії України (одержувач в/ч 1141) </t>
  </si>
  <si>
    <t>Інша субвенція з місцевого бюджету на поточний ремонт системи збору та відведення фільтрату</t>
  </si>
  <si>
    <t>"Про бюджет сільської територіальної  громади на 2025 рік"</t>
  </si>
  <si>
    <t>Міжбюджетні трансферти на 2025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</si>
</sst>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#,##0;\-#,##0;#,&quot;-&quot;"/>
    <numFmt numFmtId="166" formatCode="#,##0.00;\-#,##0.00;#.00,&quot;-&quot;"/>
  </numFmts>
  <fonts count="12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u/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1" fillId="0" borderId="0"/>
    <xf numFmtId="0" fontId="1" fillId="0" borderId="0"/>
    <xf numFmtId="164" fontId="1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2" applyNumberFormat="1" applyFont="1" applyFill="1" applyBorder="1" applyAlignment="1" applyProtection="1">
      <alignment horizontal="right"/>
    </xf>
    <xf numFmtId="0" fontId="2" fillId="0" borderId="0" xfId="2" applyNumberFormat="1" applyFont="1" applyFill="1" applyBorder="1" applyAlignment="1" applyProtection="1">
      <alignment wrapText="1"/>
    </xf>
    <xf numFmtId="0" fontId="3" fillId="0" borderId="0" xfId="0" applyFont="1"/>
    <xf numFmtId="0" fontId="2" fillId="0" borderId="0" xfId="2" applyNumberFormat="1" applyFont="1" applyFill="1" applyBorder="1" applyAlignment="1" applyProtection="1"/>
    <xf numFmtId="0" fontId="2" fillId="0" borderId="0" xfId="2" applyNumberFormat="1" applyFont="1" applyFill="1" applyBorder="1" applyAlignment="1" applyProtection="1">
      <alignment horizontal="left"/>
    </xf>
    <xf numFmtId="1" fontId="5" fillId="0" borderId="1" xfId="2" applyNumberFormat="1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Continuous" vertical="center" wrapText="1"/>
    </xf>
    <xf numFmtId="0" fontId="3" fillId="0" borderId="5" xfId="0" applyFont="1" applyBorder="1" applyAlignment="1">
      <alignment horizontal="centerContinuous" vertical="center"/>
    </xf>
    <xf numFmtId="165" fontId="3" fillId="0" borderId="5" xfId="0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centerContinuous" vertical="center"/>
    </xf>
    <xf numFmtId="165" fontId="4" fillId="3" borderId="3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Continuous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Continuous" vertical="center"/>
    </xf>
    <xf numFmtId="0" fontId="3" fillId="0" borderId="1" xfId="0" applyFont="1" applyBorder="1" applyAlignment="1">
      <alignment horizontal="centerContinuous" vertical="center" wrapText="1"/>
    </xf>
    <xf numFmtId="165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Continuous" vertical="center"/>
    </xf>
    <xf numFmtId="165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/>
    </xf>
    <xf numFmtId="0" fontId="3" fillId="4" borderId="0" xfId="0" applyFont="1" applyFill="1"/>
    <xf numFmtId="0" fontId="4" fillId="4" borderId="0" xfId="0" applyFont="1" applyFill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8" fillId="0" borderId="0" xfId="0" applyFont="1"/>
    <xf numFmtId="0" fontId="4" fillId="4" borderId="0" xfId="0" applyFont="1" applyFill="1" applyAlignment="1">
      <alignment horizontal="right"/>
    </xf>
    <xf numFmtId="0" fontId="3" fillId="5" borderId="1" xfId="0" applyFont="1" applyFill="1" applyBorder="1" applyAlignment="1">
      <alignment horizontal="centerContinuous" vertical="center"/>
    </xf>
    <xf numFmtId="0" fontId="3" fillId="5" borderId="1" xfId="0" applyFont="1" applyFill="1" applyBorder="1" applyAlignment="1">
      <alignment horizontal="left" vertical="center" wrapText="1"/>
    </xf>
    <xf numFmtId="165" fontId="3" fillId="5" borderId="1" xfId="0" applyNumberFormat="1" applyFont="1" applyFill="1" applyBorder="1" applyAlignment="1">
      <alignment horizontal="center" vertical="center"/>
    </xf>
    <xf numFmtId="0" fontId="0" fillId="5" borderId="0" xfId="0" applyFill="1"/>
    <xf numFmtId="0" fontId="3" fillId="5" borderId="1" xfId="0" applyFont="1" applyFill="1" applyBorder="1" applyAlignment="1">
      <alignment vertical="center" wrapText="1"/>
    </xf>
    <xf numFmtId="165" fontId="3" fillId="5" borderId="3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centerContinuous" vertical="center"/>
    </xf>
    <xf numFmtId="166" fontId="3" fillId="0" borderId="5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horizontal="left"/>
    </xf>
    <xf numFmtId="49" fontId="3" fillId="5" borderId="1" xfId="0" applyNumberFormat="1" applyFont="1" applyFill="1" applyBorder="1" applyAlignment="1">
      <alignment horizontal="centerContinuous" vertical="center"/>
    </xf>
    <xf numFmtId="49" fontId="3" fillId="0" borderId="1" xfId="0" applyNumberFormat="1" applyFont="1" applyBorder="1" applyAlignment="1">
      <alignment horizontal="centerContinuous" vertical="center"/>
    </xf>
    <xf numFmtId="49" fontId="10" fillId="4" borderId="1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Continuous" vertical="center" wrapText="1"/>
    </xf>
    <xf numFmtId="0" fontId="0" fillId="0" borderId="0" xfId="0"/>
    <xf numFmtId="4" fontId="0" fillId="0" borderId="0" xfId="0" applyNumberFormat="1"/>
    <xf numFmtId="165" fontId="0" fillId="0" borderId="0" xfId="0" applyNumberFormat="1"/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9" fontId="10" fillId="0" borderId="1" xfId="4" applyNumberFormat="1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0" fontId="0" fillId="0" borderId="0" xfId="0" applyBorder="1"/>
    <xf numFmtId="4" fontId="0" fillId="5" borderId="0" xfId="0" applyNumberForma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9" fillId="0" borderId="0" xfId="0" quotePrefix="1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5">
    <cellStyle name="Normal_Доходи" xfId="1"/>
    <cellStyle name="Звичайний" xfId="0" builtinId="0"/>
    <cellStyle name="Звичайний 2" xfId="2"/>
    <cellStyle name="Обычный 3" xfId="3"/>
    <cellStyle name="Фінансови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9"/>
  <sheetViews>
    <sheetView tabSelected="1" topLeftCell="A10" zoomScaleNormal="100" workbookViewId="0">
      <selection activeCell="A27" sqref="A27:XFD29"/>
    </sheetView>
  </sheetViews>
  <sheetFormatPr defaultColWidth="8.85546875" defaultRowHeight="12.75" x14ac:dyDescent="0.2"/>
  <cols>
    <col min="1" max="2" width="20.7109375" style="54" customWidth="1"/>
    <col min="3" max="3" width="61.7109375" style="54" customWidth="1"/>
    <col min="4" max="4" width="40.5703125" style="54" customWidth="1"/>
    <col min="5" max="5" width="11.28515625" style="54" bestFit="1" customWidth="1"/>
    <col min="6" max="6" width="9.42578125" style="54" bestFit="1" customWidth="1"/>
    <col min="7" max="16384" width="8.85546875" style="54"/>
  </cols>
  <sheetData>
    <row r="1" spans="1:5" ht="18" customHeight="1" x14ac:dyDescent="0.2">
      <c r="C1" s="1"/>
      <c r="D1" s="5" t="s">
        <v>49</v>
      </c>
      <c r="E1" s="4"/>
    </row>
    <row r="2" spans="1:5" ht="15.6" customHeight="1" x14ac:dyDescent="0.2">
      <c r="C2" s="1"/>
      <c r="D2" s="5" t="s">
        <v>50</v>
      </c>
      <c r="E2" s="4"/>
    </row>
    <row r="3" spans="1:5" ht="28.5" customHeight="1" x14ac:dyDescent="0.2">
      <c r="C3" s="1"/>
      <c r="D3" s="2" t="s">
        <v>103</v>
      </c>
      <c r="E3" s="4"/>
    </row>
    <row r="4" spans="1:5" ht="15.6" customHeight="1" x14ac:dyDescent="0.2">
      <c r="C4" s="1"/>
      <c r="D4" s="5"/>
      <c r="E4" s="4"/>
    </row>
    <row r="5" spans="1:5" ht="19.899999999999999" hidden="1" customHeight="1" x14ac:dyDescent="0.3">
      <c r="A5" s="76" t="s">
        <v>29</v>
      </c>
      <c r="B5" s="76"/>
      <c r="C5" s="76"/>
      <c r="D5" s="76"/>
    </row>
    <row r="6" spans="1:5" ht="21.75" hidden="1" customHeight="1" x14ac:dyDescent="0.3">
      <c r="A6" s="76" t="s">
        <v>45</v>
      </c>
      <c r="B6" s="76"/>
      <c r="C6" s="76"/>
      <c r="D6" s="76"/>
    </row>
    <row r="7" spans="1:5" ht="24.75" customHeight="1" x14ac:dyDescent="0.3">
      <c r="A7" s="76" t="s">
        <v>104</v>
      </c>
      <c r="B7" s="76"/>
      <c r="C7" s="76"/>
      <c r="D7" s="76"/>
    </row>
    <row r="8" spans="1:5" ht="18.75" customHeight="1" x14ac:dyDescent="0.2">
      <c r="A8" s="79" t="s">
        <v>51</v>
      </c>
      <c r="B8" s="68"/>
      <c r="C8" s="68"/>
      <c r="D8" s="68"/>
    </row>
    <row r="9" spans="1:5" ht="18.75" customHeight="1" x14ac:dyDescent="0.2">
      <c r="A9" s="68" t="s">
        <v>0</v>
      </c>
      <c r="B9" s="68"/>
      <c r="C9" s="68"/>
      <c r="D9" s="68"/>
    </row>
    <row r="10" spans="1:5" ht="21.95" customHeight="1" x14ac:dyDescent="0.3">
      <c r="A10" s="8" t="s">
        <v>1</v>
      </c>
      <c r="B10" s="3"/>
      <c r="C10" s="3"/>
      <c r="D10" s="3"/>
    </row>
    <row r="11" spans="1:5" ht="18.75" x14ac:dyDescent="0.3">
      <c r="A11" s="3"/>
      <c r="B11" s="3"/>
      <c r="C11" s="3"/>
      <c r="D11" s="9" t="s">
        <v>2</v>
      </c>
    </row>
    <row r="12" spans="1:5" ht="52.5" customHeight="1" x14ac:dyDescent="0.2">
      <c r="A12" s="57" t="s">
        <v>3</v>
      </c>
      <c r="B12" s="71" t="s">
        <v>4</v>
      </c>
      <c r="C12" s="72"/>
      <c r="D12" s="58" t="s">
        <v>5</v>
      </c>
    </row>
    <row r="13" spans="1:5" ht="21" customHeight="1" x14ac:dyDescent="0.2">
      <c r="A13" s="59">
        <v>1</v>
      </c>
      <c r="B13" s="73">
        <v>2</v>
      </c>
      <c r="C13" s="74"/>
      <c r="D13" s="60">
        <v>3</v>
      </c>
    </row>
    <row r="14" spans="1:5" ht="21" customHeight="1" x14ac:dyDescent="0.3">
      <c r="A14" s="75" t="s">
        <v>6</v>
      </c>
      <c r="B14" s="75"/>
      <c r="C14" s="75"/>
      <c r="D14" s="75"/>
    </row>
    <row r="15" spans="1:5" ht="62.25" hidden="1" customHeight="1" x14ac:dyDescent="0.2">
      <c r="A15" s="10">
        <v>41033300</v>
      </c>
      <c r="B15" s="69" t="s">
        <v>97</v>
      </c>
      <c r="C15" s="70"/>
      <c r="D15" s="11">
        <f>D16</f>
        <v>0</v>
      </c>
    </row>
    <row r="16" spans="1:5" ht="21" hidden="1" customHeight="1" x14ac:dyDescent="0.2">
      <c r="A16" s="52" t="s">
        <v>59</v>
      </c>
      <c r="B16" s="12" t="s">
        <v>9</v>
      </c>
      <c r="C16" s="13"/>
      <c r="D16" s="14"/>
    </row>
    <row r="17" spans="1:4" ht="37.5" customHeight="1" x14ac:dyDescent="0.2">
      <c r="A17" s="10" t="s">
        <v>7</v>
      </c>
      <c r="B17" s="69" t="s">
        <v>8</v>
      </c>
      <c r="C17" s="70"/>
      <c r="D17" s="11">
        <f>D18</f>
        <v>55874100</v>
      </c>
    </row>
    <row r="18" spans="1:4" ht="25.15" customHeight="1" x14ac:dyDescent="0.2">
      <c r="A18" s="52" t="s">
        <v>59</v>
      </c>
      <c r="B18" s="12" t="s">
        <v>9</v>
      </c>
      <c r="C18" s="13"/>
      <c r="D18" s="14">
        <f>55874100</f>
        <v>55874100</v>
      </c>
    </row>
    <row r="19" spans="1:4" ht="25.15" hidden="1" customHeight="1" x14ac:dyDescent="0.2">
      <c r="A19" s="10">
        <v>41040400</v>
      </c>
      <c r="B19" s="69" t="s">
        <v>48</v>
      </c>
      <c r="C19" s="70"/>
      <c r="D19" s="11">
        <f>D20</f>
        <v>0</v>
      </c>
    </row>
    <row r="20" spans="1:4" ht="25.15" hidden="1" customHeight="1" x14ac:dyDescent="0.2">
      <c r="A20" s="52" t="s">
        <v>59</v>
      </c>
      <c r="B20" s="12" t="s">
        <v>9</v>
      </c>
      <c r="C20" s="13"/>
      <c r="D20" s="48"/>
    </row>
    <row r="21" spans="1:4" ht="115.5" hidden="1" customHeight="1" x14ac:dyDescent="0.2">
      <c r="A21" s="10">
        <v>41050900</v>
      </c>
      <c r="B21" s="69" t="s">
        <v>44</v>
      </c>
      <c r="C21" s="70"/>
      <c r="D21" s="11">
        <f>D22</f>
        <v>0</v>
      </c>
    </row>
    <row r="22" spans="1:4" ht="25.15" hidden="1" customHeight="1" x14ac:dyDescent="0.2">
      <c r="A22" s="52" t="s">
        <v>59</v>
      </c>
      <c r="B22" s="12" t="s">
        <v>9</v>
      </c>
      <c r="C22" s="13"/>
      <c r="D22" s="14"/>
    </row>
    <row r="23" spans="1:4" ht="61.5" hidden="1" customHeight="1" x14ac:dyDescent="0.2">
      <c r="A23" s="10">
        <v>41051200</v>
      </c>
      <c r="B23" s="69" t="s">
        <v>30</v>
      </c>
      <c r="C23" s="70"/>
      <c r="D23" s="11">
        <f>D24</f>
        <v>0</v>
      </c>
    </row>
    <row r="24" spans="1:4" ht="24" hidden="1" customHeight="1" x14ac:dyDescent="0.2">
      <c r="A24" s="51" t="s">
        <v>54</v>
      </c>
      <c r="B24" s="12" t="s">
        <v>31</v>
      </c>
      <c r="C24" s="13"/>
      <c r="D24" s="14"/>
    </row>
    <row r="25" spans="1:4" ht="82.5" hidden="1" customHeight="1" x14ac:dyDescent="0.2">
      <c r="A25" s="10">
        <v>41051400</v>
      </c>
      <c r="B25" s="69" t="s">
        <v>41</v>
      </c>
      <c r="C25" s="70"/>
      <c r="D25" s="11">
        <f>D26</f>
        <v>0</v>
      </c>
    </row>
    <row r="26" spans="1:4" ht="25.15" hidden="1" customHeight="1" x14ac:dyDescent="0.2">
      <c r="A26" s="51" t="s">
        <v>54</v>
      </c>
      <c r="B26" s="12" t="s">
        <v>31</v>
      </c>
      <c r="C26" s="13"/>
      <c r="D26" s="14"/>
    </row>
    <row r="27" spans="1:4" ht="36" hidden="1" customHeight="1" x14ac:dyDescent="0.2">
      <c r="A27" s="10">
        <v>41053900</v>
      </c>
      <c r="B27" s="69" t="s">
        <v>33</v>
      </c>
      <c r="C27" s="70"/>
      <c r="D27" s="11">
        <f>D28+D29</f>
        <v>0</v>
      </c>
    </row>
    <row r="28" spans="1:4" ht="27.75" hidden="1" customHeight="1" x14ac:dyDescent="0.2">
      <c r="A28" s="51" t="s">
        <v>54</v>
      </c>
      <c r="B28" s="12" t="s">
        <v>31</v>
      </c>
      <c r="C28" s="13"/>
      <c r="D28" s="45"/>
    </row>
    <row r="29" spans="1:4" ht="36" hidden="1" customHeight="1" x14ac:dyDescent="0.2">
      <c r="A29" s="51" t="s">
        <v>52</v>
      </c>
      <c r="B29" s="77" t="s">
        <v>25</v>
      </c>
      <c r="C29" s="78"/>
      <c r="D29" s="45"/>
    </row>
    <row r="30" spans="1:4" ht="70.5" hidden="1" customHeight="1" x14ac:dyDescent="0.2">
      <c r="A30" s="10">
        <v>41057700</v>
      </c>
      <c r="B30" s="69" t="s">
        <v>72</v>
      </c>
      <c r="C30" s="70"/>
      <c r="D30" s="11">
        <f>D31</f>
        <v>0</v>
      </c>
    </row>
    <row r="31" spans="1:4" ht="36" hidden="1" customHeight="1" x14ac:dyDescent="0.2">
      <c r="A31" s="51" t="s">
        <v>54</v>
      </c>
      <c r="B31" s="12" t="s">
        <v>31</v>
      </c>
      <c r="C31" s="13"/>
      <c r="D31" s="45"/>
    </row>
    <row r="32" spans="1:4" ht="27" customHeight="1" x14ac:dyDescent="0.3">
      <c r="A32" s="75" t="s">
        <v>10</v>
      </c>
      <c r="B32" s="75"/>
      <c r="C32" s="75"/>
      <c r="D32" s="75"/>
    </row>
    <row r="33" spans="1:4" ht="60" hidden="1" customHeight="1" x14ac:dyDescent="0.2">
      <c r="A33" s="10">
        <v>41051100</v>
      </c>
      <c r="B33" s="69" t="s">
        <v>71</v>
      </c>
      <c r="C33" s="70"/>
      <c r="D33" s="11">
        <f>D34</f>
        <v>0</v>
      </c>
    </row>
    <row r="34" spans="1:4" ht="27" hidden="1" customHeight="1" x14ac:dyDescent="0.2">
      <c r="A34" s="51" t="s">
        <v>54</v>
      </c>
      <c r="B34" s="77" t="s">
        <v>31</v>
      </c>
      <c r="C34" s="78"/>
      <c r="D34" s="45"/>
    </row>
    <row r="35" spans="1:4" ht="97.15" hidden="1" customHeight="1" x14ac:dyDescent="0.2">
      <c r="A35" s="10">
        <v>41052600</v>
      </c>
      <c r="B35" s="69" t="s">
        <v>34</v>
      </c>
      <c r="C35" s="70"/>
      <c r="D35" s="11">
        <f>D36</f>
        <v>0</v>
      </c>
    </row>
    <row r="36" spans="1:4" ht="24.75" hidden="1" customHeight="1" x14ac:dyDescent="0.2">
      <c r="A36" s="51" t="s">
        <v>54</v>
      </c>
      <c r="B36" s="77" t="s">
        <v>31</v>
      </c>
      <c r="C36" s="78"/>
      <c r="D36" s="14"/>
    </row>
    <row r="37" spans="1:4" ht="75" hidden="1" customHeight="1" x14ac:dyDescent="0.2">
      <c r="A37" s="10">
        <v>41057100</v>
      </c>
      <c r="B37" s="69" t="s">
        <v>40</v>
      </c>
      <c r="C37" s="70"/>
      <c r="D37" s="11">
        <f>D38</f>
        <v>0</v>
      </c>
    </row>
    <row r="38" spans="1:4" ht="18.75" hidden="1" x14ac:dyDescent="0.2">
      <c r="A38" s="51" t="s">
        <v>54</v>
      </c>
      <c r="B38" s="77" t="s">
        <v>31</v>
      </c>
      <c r="C38" s="78"/>
      <c r="D38" s="14"/>
    </row>
    <row r="39" spans="1:4" ht="22.9" customHeight="1" x14ac:dyDescent="0.3">
      <c r="A39" s="15" t="s">
        <v>11</v>
      </c>
      <c r="B39" s="16" t="s">
        <v>12</v>
      </c>
      <c r="C39" s="17"/>
      <c r="D39" s="18">
        <f>D40+D41</f>
        <v>55874100</v>
      </c>
    </row>
    <row r="40" spans="1:4" ht="22.9" customHeight="1" x14ac:dyDescent="0.3">
      <c r="A40" s="15" t="s">
        <v>11</v>
      </c>
      <c r="B40" s="16" t="s">
        <v>13</v>
      </c>
      <c r="C40" s="17"/>
      <c r="D40" s="18">
        <f>D15+D17+D23+D25+D21+D27+D19+D30</f>
        <v>55874100</v>
      </c>
    </row>
    <row r="41" spans="1:4" ht="22.9" customHeight="1" x14ac:dyDescent="0.3">
      <c r="A41" s="15" t="s">
        <v>11</v>
      </c>
      <c r="B41" s="16" t="s">
        <v>14</v>
      </c>
      <c r="C41" s="17"/>
      <c r="D41" s="18">
        <f>D35+D37+D33</f>
        <v>0</v>
      </c>
    </row>
    <row r="42" spans="1:4" ht="18.75" x14ac:dyDescent="0.3">
      <c r="A42" s="3"/>
      <c r="B42" s="3"/>
      <c r="C42" s="3"/>
      <c r="D42" s="3"/>
    </row>
    <row r="43" spans="1:4" ht="21.95" customHeight="1" x14ac:dyDescent="0.3">
      <c r="A43" s="8" t="s">
        <v>15</v>
      </c>
      <c r="B43" s="3"/>
      <c r="C43" s="3"/>
      <c r="D43" s="9" t="s">
        <v>2</v>
      </c>
    </row>
    <row r="44" spans="1:4" ht="84.75" customHeight="1" x14ac:dyDescent="0.2">
      <c r="A44" s="7" t="s">
        <v>16</v>
      </c>
      <c r="B44" s="7" t="s">
        <v>17</v>
      </c>
      <c r="C44" s="7" t="s">
        <v>18</v>
      </c>
      <c r="D44" s="7" t="s">
        <v>5</v>
      </c>
    </row>
    <row r="45" spans="1:4" ht="19.149999999999999" customHeight="1" x14ac:dyDescent="0.2">
      <c r="A45" s="19">
        <v>1</v>
      </c>
      <c r="B45" s="19">
        <v>2</v>
      </c>
      <c r="C45" s="19">
        <v>3</v>
      </c>
      <c r="D45" s="19">
        <v>4</v>
      </c>
    </row>
    <row r="46" spans="1:4" ht="25.15" customHeight="1" x14ac:dyDescent="0.3">
      <c r="A46" s="80" t="s">
        <v>6</v>
      </c>
      <c r="B46" s="81"/>
      <c r="C46" s="81"/>
      <c r="D46" s="82"/>
    </row>
    <row r="47" spans="1:4" ht="25.9" customHeight="1" x14ac:dyDescent="0.2">
      <c r="A47" s="20" t="s">
        <v>19</v>
      </c>
      <c r="B47" s="20" t="s">
        <v>20</v>
      </c>
      <c r="C47" s="33" t="s">
        <v>21</v>
      </c>
      <c r="D47" s="21">
        <f>D48</f>
        <v>87524800</v>
      </c>
    </row>
    <row r="48" spans="1:4" ht="25.9" customHeight="1" x14ac:dyDescent="0.2">
      <c r="A48" s="22">
        <v>990000000</v>
      </c>
      <c r="B48" s="22" t="s">
        <v>20</v>
      </c>
      <c r="C48" s="32" t="s">
        <v>9</v>
      </c>
      <c r="D48" s="24">
        <v>87524800</v>
      </c>
    </row>
    <row r="49" spans="1:6" ht="119.25" hidden="1" customHeight="1" x14ac:dyDescent="0.2">
      <c r="A49" s="20">
        <v>3719730</v>
      </c>
      <c r="B49" s="20">
        <v>9730</v>
      </c>
      <c r="C49" s="6" t="s">
        <v>90</v>
      </c>
      <c r="D49" s="21">
        <f>D50</f>
        <v>0</v>
      </c>
    </row>
    <row r="50" spans="1:6" ht="31.5" hidden="1" customHeight="1" x14ac:dyDescent="0.2">
      <c r="A50" s="50" t="s">
        <v>54</v>
      </c>
      <c r="B50" s="22">
        <v>9730</v>
      </c>
      <c r="C50" s="35" t="s">
        <v>31</v>
      </c>
      <c r="D50" s="24"/>
    </row>
    <row r="51" spans="1:6" ht="93.75" hidden="1" customHeight="1" x14ac:dyDescent="0.2">
      <c r="A51" s="27">
        <v>3719730</v>
      </c>
      <c r="B51" s="27">
        <v>9730</v>
      </c>
      <c r="C51" s="46" t="s">
        <v>91</v>
      </c>
      <c r="D51" s="21">
        <f>D52</f>
        <v>0</v>
      </c>
    </row>
    <row r="52" spans="1:6" ht="30" hidden="1" customHeight="1" x14ac:dyDescent="0.2">
      <c r="A52" s="50" t="s">
        <v>54</v>
      </c>
      <c r="B52" s="22">
        <v>9730</v>
      </c>
      <c r="C52" s="35" t="s">
        <v>31</v>
      </c>
      <c r="D52" s="24"/>
    </row>
    <row r="53" spans="1:6" ht="39.6" customHeight="1" x14ac:dyDescent="0.2">
      <c r="A53" s="20" t="s">
        <v>22</v>
      </c>
      <c r="B53" s="20" t="s">
        <v>23</v>
      </c>
      <c r="C53" s="6" t="s">
        <v>27</v>
      </c>
      <c r="D53" s="21">
        <f>SUM(D54:D59)</f>
        <v>3765970</v>
      </c>
      <c r="F53" s="56"/>
    </row>
    <row r="54" spans="1:6" ht="37.5" x14ac:dyDescent="0.2">
      <c r="A54" s="50" t="s">
        <v>53</v>
      </c>
      <c r="B54" s="22" t="s">
        <v>23</v>
      </c>
      <c r="C54" s="32" t="s">
        <v>24</v>
      </c>
      <c r="D54" s="42">
        <v>355920</v>
      </c>
    </row>
    <row r="55" spans="1:6" s="43" customFormat="1" ht="37.5" x14ac:dyDescent="0.2">
      <c r="A55" s="50" t="s">
        <v>52</v>
      </c>
      <c r="B55" s="40" t="s">
        <v>23</v>
      </c>
      <c r="C55" s="41" t="s">
        <v>25</v>
      </c>
      <c r="D55" s="42">
        <f>184150+2205900</f>
        <v>2390050</v>
      </c>
    </row>
    <row r="56" spans="1:6" ht="25.15" hidden="1" customHeight="1" x14ac:dyDescent="0.2">
      <c r="A56" s="50" t="s">
        <v>56</v>
      </c>
      <c r="B56" s="25" t="s">
        <v>23</v>
      </c>
      <c r="C56" s="34" t="s">
        <v>26</v>
      </c>
      <c r="D56" s="26"/>
    </row>
    <row r="57" spans="1:6" ht="25.9" customHeight="1" x14ac:dyDescent="0.2">
      <c r="A57" s="50" t="s">
        <v>55</v>
      </c>
      <c r="B57" s="22" t="s">
        <v>23</v>
      </c>
      <c r="C57" s="35" t="s">
        <v>28</v>
      </c>
      <c r="D57" s="24">
        <v>1020000</v>
      </c>
    </row>
    <row r="58" spans="1:6" ht="25.9" hidden="1" customHeight="1" x14ac:dyDescent="0.2">
      <c r="A58" s="50" t="s">
        <v>54</v>
      </c>
      <c r="B58" s="22" t="s">
        <v>23</v>
      </c>
      <c r="C58" s="35" t="s">
        <v>31</v>
      </c>
      <c r="D58" s="24"/>
    </row>
    <row r="59" spans="1:6" s="43" customFormat="1" ht="41.25" hidden="1" customHeight="1" x14ac:dyDescent="0.2">
      <c r="A59" s="50"/>
      <c r="B59" s="40" t="s">
        <v>23</v>
      </c>
      <c r="C59" s="64" t="s">
        <v>99</v>
      </c>
      <c r="D59" s="42"/>
    </row>
    <row r="60" spans="1:6" s="38" customFormat="1" ht="77.25" customHeight="1" x14ac:dyDescent="0.2">
      <c r="A60" s="27" t="s">
        <v>22</v>
      </c>
      <c r="B60" s="27" t="s">
        <v>23</v>
      </c>
      <c r="C60" s="37" t="s">
        <v>35</v>
      </c>
      <c r="D60" s="21">
        <f>D61</f>
        <v>355920</v>
      </c>
    </row>
    <row r="61" spans="1:6" ht="37.5" x14ac:dyDescent="0.2">
      <c r="A61" s="50" t="s">
        <v>53</v>
      </c>
      <c r="B61" s="22" t="s">
        <v>23</v>
      </c>
      <c r="C61" s="35" t="s">
        <v>24</v>
      </c>
      <c r="D61" s="24">
        <f>355920</f>
        <v>355920</v>
      </c>
    </row>
    <row r="62" spans="1:6" s="38" customFormat="1" ht="79.5" customHeight="1" x14ac:dyDescent="0.2">
      <c r="A62" s="27" t="s">
        <v>22</v>
      </c>
      <c r="B62" s="27" t="s">
        <v>23</v>
      </c>
      <c r="C62" s="37" t="s">
        <v>43</v>
      </c>
      <c r="D62" s="21">
        <f>D63</f>
        <v>184150</v>
      </c>
    </row>
    <row r="63" spans="1:6" s="43" customFormat="1" ht="37.5" x14ac:dyDescent="0.2">
      <c r="A63" s="50" t="s">
        <v>52</v>
      </c>
      <c r="B63" s="40" t="s">
        <v>23</v>
      </c>
      <c r="C63" s="44" t="s">
        <v>25</v>
      </c>
      <c r="D63" s="42">
        <f>184150</f>
        <v>184150</v>
      </c>
    </row>
    <row r="64" spans="1:6" s="38" customFormat="1" ht="80.45" customHeight="1" x14ac:dyDescent="0.2">
      <c r="A64" s="27" t="s">
        <v>22</v>
      </c>
      <c r="B64" s="27" t="s">
        <v>23</v>
      </c>
      <c r="C64" s="37" t="s">
        <v>42</v>
      </c>
      <c r="D64" s="21">
        <f>D65</f>
        <v>2205900</v>
      </c>
    </row>
    <row r="65" spans="1:4" ht="37.5" x14ac:dyDescent="0.2">
      <c r="A65" s="50" t="s">
        <v>52</v>
      </c>
      <c r="B65" s="22" t="s">
        <v>23</v>
      </c>
      <c r="C65" s="35" t="s">
        <v>25</v>
      </c>
      <c r="D65" s="24">
        <f>2205900</f>
        <v>2205900</v>
      </c>
    </row>
    <row r="66" spans="1:4" ht="75" hidden="1" x14ac:dyDescent="0.2">
      <c r="A66" s="27" t="s">
        <v>22</v>
      </c>
      <c r="B66" s="27" t="s">
        <v>23</v>
      </c>
      <c r="C66" s="37" t="s">
        <v>92</v>
      </c>
      <c r="D66" s="21">
        <f>D67</f>
        <v>0</v>
      </c>
    </row>
    <row r="67" spans="1:4" ht="37.5" hidden="1" x14ac:dyDescent="0.2">
      <c r="A67" s="50" t="s">
        <v>52</v>
      </c>
      <c r="B67" s="22" t="s">
        <v>23</v>
      </c>
      <c r="C67" s="35" t="s">
        <v>25</v>
      </c>
      <c r="D67" s="24"/>
    </row>
    <row r="68" spans="1:4" ht="96" hidden="1" customHeight="1" x14ac:dyDescent="0.2">
      <c r="A68" s="27" t="s">
        <v>22</v>
      </c>
      <c r="B68" s="27" t="s">
        <v>23</v>
      </c>
      <c r="C68" s="37" t="s">
        <v>57</v>
      </c>
      <c r="D68" s="21">
        <f>D69</f>
        <v>0</v>
      </c>
    </row>
    <row r="69" spans="1:4" ht="37.5" hidden="1" x14ac:dyDescent="0.2">
      <c r="A69" s="50" t="s">
        <v>52</v>
      </c>
      <c r="B69" s="22" t="s">
        <v>23</v>
      </c>
      <c r="C69" s="35" t="s">
        <v>25</v>
      </c>
      <c r="D69" s="24"/>
    </row>
    <row r="70" spans="1:4" s="38" customFormat="1" ht="56.25" hidden="1" x14ac:dyDescent="0.2">
      <c r="A70" s="27" t="s">
        <v>22</v>
      </c>
      <c r="B70" s="27" t="s">
        <v>23</v>
      </c>
      <c r="C70" s="37" t="s">
        <v>36</v>
      </c>
      <c r="D70" s="21">
        <f>D71</f>
        <v>0</v>
      </c>
    </row>
    <row r="71" spans="1:4" ht="30" hidden="1" customHeight="1" x14ac:dyDescent="0.2">
      <c r="A71" s="50" t="s">
        <v>56</v>
      </c>
      <c r="B71" s="25" t="s">
        <v>23</v>
      </c>
      <c r="C71" s="36" t="s">
        <v>26</v>
      </c>
      <c r="D71" s="26"/>
    </row>
    <row r="72" spans="1:4" s="38" customFormat="1" ht="63.75" hidden="1" customHeight="1" x14ac:dyDescent="0.2">
      <c r="A72" s="27" t="s">
        <v>22</v>
      </c>
      <c r="B72" s="27" t="s">
        <v>23</v>
      </c>
      <c r="C72" s="46" t="s">
        <v>46</v>
      </c>
      <c r="D72" s="21">
        <f>D73</f>
        <v>0</v>
      </c>
    </row>
    <row r="73" spans="1:4" ht="30" hidden="1" customHeight="1" x14ac:dyDescent="0.2">
      <c r="A73" s="50" t="s">
        <v>56</v>
      </c>
      <c r="B73" s="25" t="s">
        <v>23</v>
      </c>
      <c r="C73" s="36" t="s">
        <v>26</v>
      </c>
      <c r="D73" s="26"/>
    </row>
    <row r="74" spans="1:4" ht="69.75" hidden="1" customHeight="1" x14ac:dyDescent="0.2">
      <c r="A74" s="27" t="s">
        <v>22</v>
      </c>
      <c r="B74" s="27" t="s">
        <v>23</v>
      </c>
      <c r="C74" s="46" t="s">
        <v>73</v>
      </c>
      <c r="D74" s="21">
        <f>D75</f>
        <v>0</v>
      </c>
    </row>
    <row r="75" spans="1:4" ht="30" hidden="1" customHeight="1" x14ac:dyDescent="0.2">
      <c r="A75" s="50" t="s">
        <v>56</v>
      </c>
      <c r="B75" s="25" t="s">
        <v>23</v>
      </c>
      <c r="C75" s="36" t="s">
        <v>26</v>
      </c>
      <c r="D75" s="26"/>
    </row>
    <row r="76" spans="1:4" ht="61.5" hidden="1" customHeight="1" x14ac:dyDescent="0.2">
      <c r="A76" s="27" t="s">
        <v>22</v>
      </c>
      <c r="B76" s="27" t="s">
        <v>23</v>
      </c>
      <c r="C76" s="46" t="s">
        <v>74</v>
      </c>
      <c r="D76" s="21">
        <f>D77</f>
        <v>0</v>
      </c>
    </row>
    <row r="77" spans="1:4" ht="30" hidden="1" customHeight="1" x14ac:dyDescent="0.2">
      <c r="A77" s="50" t="s">
        <v>56</v>
      </c>
      <c r="B77" s="25" t="s">
        <v>23</v>
      </c>
      <c r="C77" s="36" t="s">
        <v>26</v>
      </c>
      <c r="D77" s="26"/>
    </row>
    <row r="78" spans="1:4" ht="89.25" hidden="1" customHeight="1" x14ac:dyDescent="0.2">
      <c r="A78" s="27" t="s">
        <v>22</v>
      </c>
      <c r="B78" s="27" t="s">
        <v>23</v>
      </c>
      <c r="C78" s="46" t="s">
        <v>75</v>
      </c>
      <c r="D78" s="21">
        <f>D79</f>
        <v>0</v>
      </c>
    </row>
    <row r="79" spans="1:4" ht="30" hidden="1" customHeight="1" x14ac:dyDescent="0.2">
      <c r="A79" s="50" t="s">
        <v>56</v>
      </c>
      <c r="B79" s="25" t="s">
        <v>23</v>
      </c>
      <c r="C79" s="36" t="s">
        <v>26</v>
      </c>
      <c r="D79" s="26"/>
    </row>
    <row r="80" spans="1:4" s="38" customFormat="1" ht="75" hidden="1" x14ac:dyDescent="0.2">
      <c r="A80" s="27" t="s">
        <v>22</v>
      </c>
      <c r="B80" s="27" t="s">
        <v>23</v>
      </c>
      <c r="C80" s="37" t="s">
        <v>37</v>
      </c>
      <c r="D80" s="21">
        <f>D81</f>
        <v>0</v>
      </c>
    </row>
    <row r="81" spans="1:4" ht="30" hidden="1" customHeight="1" x14ac:dyDescent="0.2">
      <c r="A81" s="50" t="s">
        <v>55</v>
      </c>
      <c r="B81" s="22" t="s">
        <v>23</v>
      </c>
      <c r="C81" s="35" t="s">
        <v>28</v>
      </c>
      <c r="D81" s="24"/>
    </row>
    <row r="82" spans="1:4" ht="62.25" hidden="1" customHeight="1" x14ac:dyDescent="0.2">
      <c r="A82" s="27" t="s">
        <v>22</v>
      </c>
      <c r="B82" s="27" t="s">
        <v>23</v>
      </c>
      <c r="C82" s="65" t="s">
        <v>102</v>
      </c>
      <c r="D82" s="21">
        <f>D83</f>
        <v>0</v>
      </c>
    </row>
    <row r="83" spans="1:4" ht="30" hidden="1" customHeight="1" x14ac:dyDescent="0.2">
      <c r="A83" s="50" t="s">
        <v>56</v>
      </c>
      <c r="B83" s="22" t="s">
        <v>23</v>
      </c>
      <c r="C83" s="35" t="s">
        <v>26</v>
      </c>
      <c r="D83" s="24"/>
    </row>
    <row r="84" spans="1:4" ht="63.75" hidden="1" customHeight="1" x14ac:dyDescent="0.2">
      <c r="A84" s="27" t="s">
        <v>22</v>
      </c>
      <c r="B84" s="27" t="s">
        <v>23</v>
      </c>
      <c r="C84" s="37" t="s">
        <v>58</v>
      </c>
      <c r="D84" s="21">
        <f>D85</f>
        <v>0</v>
      </c>
    </row>
    <row r="85" spans="1:4" ht="30" hidden="1" customHeight="1" x14ac:dyDescent="0.2">
      <c r="A85" s="50" t="s">
        <v>55</v>
      </c>
      <c r="B85" s="22" t="s">
        <v>23</v>
      </c>
      <c r="C85" s="35" t="s">
        <v>28</v>
      </c>
      <c r="D85" s="24"/>
    </row>
    <row r="86" spans="1:4" ht="62.25" hidden="1" customHeight="1" x14ac:dyDescent="0.2">
      <c r="A86" s="27" t="s">
        <v>22</v>
      </c>
      <c r="B86" s="27" t="s">
        <v>23</v>
      </c>
      <c r="C86" s="37" t="s">
        <v>93</v>
      </c>
      <c r="D86" s="21">
        <f>D87</f>
        <v>0</v>
      </c>
    </row>
    <row r="87" spans="1:4" ht="30" hidden="1" customHeight="1" x14ac:dyDescent="0.2">
      <c r="A87" s="50" t="s">
        <v>55</v>
      </c>
      <c r="B87" s="22" t="s">
        <v>23</v>
      </c>
      <c r="C87" s="35" t="s">
        <v>28</v>
      </c>
      <c r="D87" s="24"/>
    </row>
    <row r="88" spans="1:4" s="38" customFormat="1" ht="136.5" hidden="1" customHeight="1" x14ac:dyDescent="0.2">
      <c r="A88" s="27" t="s">
        <v>22</v>
      </c>
      <c r="B88" s="27" t="s">
        <v>23</v>
      </c>
      <c r="C88" s="46" t="s">
        <v>61</v>
      </c>
      <c r="D88" s="21">
        <f>D89</f>
        <v>0</v>
      </c>
    </row>
    <row r="89" spans="1:4" ht="30" hidden="1" customHeight="1" x14ac:dyDescent="0.2">
      <c r="A89" s="50" t="s">
        <v>54</v>
      </c>
      <c r="B89" s="22" t="s">
        <v>23</v>
      </c>
      <c r="C89" s="35" t="s">
        <v>31</v>
      </c>
      <c r="D89" s="24"/>
    </row>
    <row r="90" spans="1:4" ht="104.25" hidden="1" customHeight="1" x14ac:dyDescent="0.2">
      <c r="A90" s="27" t="s">
        <v>22</v>
      </c>
      <c r="B90" s="27" t="s">
        <v>23</v>
      </c>
      <c r="C90" s="46" t="s">
        <v>84</v>
      </c>
      <c r="D90" s="21">
        <f>D91</f>
        <v>0</v>
      </c>
    </row>
    <row r="91" spans="1:4" ht="30" hidden="1" customHeight="1" x14ac:dyDescent="0.2">
      <c r="A91" s="50" t="s">
        <v>54</v>
      </c>
      <c r="B91" s="22" t="s">
        <v>23</v>
      </c>
      <c r="C91" s="35" t="s">
        <v>31</v>
      </c>
      <c r="D91" s="24"/>
    </row>
    <row r="92" spans="1:4" s="43" customFormat="1" ht="63.75" hidden="1" customHeight="1" x14ac:dyDescent="0.2">
      <c r="A92" s="62" t="s">
        <v>22</v>
      </c>
      <c r="B92" s="62" t="s">
        <v>23</v>
      </c>
      <c r="C92" s="46" t="s">
        <v>98</v>
      </c>
      <c r="D92" s="63">
        <f>D93</f>
        <v>0</v>
      </c>
    </row>
    <row r="93" spans="1:4" s="43" customFormat="1" ht="45.75" hidden="1" customHeight="1" x14ac:dyDescent="0.2">
      <c r="A93" s="50"/>
      <c r="B93" s="40" t="s">
        <v>23</v>
      </c>
      <c r="C93" s="64" t="s">
        <v>99</v>
      </c>
      <c r="D93" s="42"/>
    </row>
    <row r="94" spans="1:4" ht="78.599999999999994" hidden="1" customHeight="1" x14ac:dyDescent="0.2">
      <c r="A94" s="20">
        <v>3719800</v>
      </c>
      <c r="B94" s="20">
        <v>9800</v>
      </c>
      <c r="C94" s="37" t="s">
        <v>32</v>
      </c>
      <c r="D94" s="21">
        <f>D95</f>
        <v>0</v>
      </c>
    </row>
    <row r="95" spans="1:4" ht="30" hidden="1" customHeight="1" x14ac:dyDescent="0.2">
      <c r="A95" s="52" t="s">
        <v>59</v>
      </c>
      <c r="B95" s="22">
        <v>9800</v>
      </c>
      <c r="C95" s="35" t="s">
        <v>9</v>
      </c>
      <c r="D95" s="24"/>
    </row>
    <row r="96" spans="1:4" ht="102" hidden="1" customHeight="1" x14ac:dyDescent="0.2">
      <c r="A96" s="20">
        <v>3719800</v>
      </c>
      <c r="B96" s="20">
        <v>9800</v>
      </c>
      <c r="C96" s="37" t="s">
        <v>87</v>
      </c>
      <c r="D96" s="21">
        <f>D97</f>
        <v>0</v>
      </c>
    </row>
    <row r="97" spans="1:4" ht="30" hidden="1" customHeight="1" x14ac:dyDescent="0.2">
      <c r="A97" s="52" t="s">
        <v>59</v>
      </c>
      <c r="B97" s="22">
        <v>9800</v>
      </c>
      <c r="C97" s="35" t="s">
        <v>9</v>
      </c>
      <c r="D97" s="24"/>
    </row>
    <row r="98" spans="1:4" s="38" customFormat="1" ht="194.25" hidden="1" customHeight="1" x14ac:dyDescent="0.2">
      <c r="A98" s="20">
        <v>3719800</v>
      </c>
      <c r="B98" s="20">
        <v>9800</v>
      </c>
      <c r="C98" s="37" t="s">
        <v>76</v>
      </c>
      <c r="D98" s="21">
        <f>D99</f>
        <v>0</v>
      </c>
    </row>
    <row r="99" spans="1:4" ht="30" hidden="1" customHeight="1" x14ac:dyDescent="0.2">
      <c r="A99" s="52" t="s">
        <v>59</v>
      </c>
      <c r="B99" s="22">
        <v>9800</v>
      </c>
      <c r="C99" s="35" t="s">
        <v>9</v>
      </c>
      <c r="D99" s="24"/>
    </row>
    <row r="100" spans="1:4" s="38" customFormat="1" ht="138" hidden="1" customHeight="1" x14ac:dyDescent="0.2">
      <c r="A100" s="20">
        <v>3719800</v>
      </c>
      <c r="B100" s="20">
        <v>9800</v>
      </c>
      <c r="C100" s="37" t="s">
        <v>85</v>
      </c>
      <c r="D100" s="21">
        <f>D101</f>
        <v>0</v>
      </c>
    </row>
    <row r="101" spans="1:4" ht="30" hidden="1" customHeight="1" x14ac:dyDescent="0.2">
      <c r="A101" s="52" t="s">
        <v>59</v>
      </c>
      <c r="B101" s="22">
        <v>9800</v>
      </c>
      <c r="C101" s="35" t="s">
        <v>9</v>
      </c>
      <c r="D101" s="24"/>
    </row>
    <row r="102" spans="1:4" s="38" customFormat="1" ht="168.75" hidden="1" x14ac:dyDescent="0.2">
      <c r="A102" s="20">
        <v>3719800</v>
      </c>
      <c r="B102" s="20">
        <v>9800</v>
      </c>
      <c r="C102" s="37" t="s">
        <v>96</v>
      </c>
      <c r="D102" s="21">
        <f>D103</f>
        <v>0</v>
      </c>
    </row>
    <row r="103" spans="1:4" ht="30" hidden="1" customHeight="1" x14ac:dyDescent="0.2">
      <c r="A103" s="52" t="s">
        <v>59</v>
      </c>
      <c r="B103" s="22">
        <v>9800</v>
      </c>
      <c r="C103" s="35" t="s">
        <v>9</v>
      </c>
      <c r="D103" s="24"/>
    </row>
    <row r="104" spans="1:4" ht="186" hidden="1" customHeight="1" x14ac:dyDescent="0.2">
      <c r="A104" s="20">
        <v>3719800</v>
      </c>
      <c r="B104" s="20">
        <v>9800</v>
      </c>
      <c r="C104" s="37" t="s">
        <v>94</v>
      </c>
      <c r="D104" s="21">
        <f>D105</f>
        <v>0</v>
      </c>
    </row>
    <row r="105" spans="1:4" ht="30" hidden="1" customHeight="1" x14ac:dyDescent="0.2">
      <c r="A105" s="52" t="s">
        <v>59</v>
      </c>
      <c r="B105" s="22">
        <v>9800</v>
      </c>
      <c r="C105" s="35" t="s">
        <v>9</v>
      </c>
      <c r="D105" s="24"/>
    </row>
    <row r="106" spans="1:4" s="38" customFormat="1" ht="180.75" hidden="1" customHeight="1" x14ac:dyDescent="0.2">
      <c r="A106" s="20">
        <v>3719800</v>
      </c>
      <c r="B106" s="20">
        <v>9800</v>
      </c>
      <c r="C106" s="46" t="s">
        <v>82</v>
      </c>
      <c r="D106" s="21">
        <f>D107</f>
        <v>0</v>
      </c>
    </row>
    <row r="107" spans="1:4" ht="30" hidden="1" customHeight="1" x14ac:dyDescent="0.2">
      <c r="A107" s="52" t="s">
        <v>59</v>
      </c>
      <c r="B107" s="22">
        <v>9800</v>
      </c>
      <c r="C107" s="35" t="s">
        <v>9</v>
      </c>
      <c r="D107" s="24"/>
    </row>
    <row r="108" spans="1:4" s="38" customFormat="1" ht="118.15" hidden="1" customHeight="1" x14ac:dyDescent="0.2">
      <c r="A108" s="20">
        <v>3719800</v>
      </c>
      <c r="B108" s="20">
        <v>9800</v>
      </c>
      <c r="C108" s="37" t="s">
        <v>39</v>
      </c>
      <c r="D108" s="21">
        <f>D109</f>
        <v>0</v>
      </c>
    </row>
    <row r="109" spans="1:4" ht="30" hidden="1" customHeight="1" x14ac:dyDescent="0.2">
      <c r="A109" s="52" t="s">
        <v>59</v>
      </c>
      <c r="B109" s="22">
        <v>9800</v>
      </c>
      <c r="C109" s="35" t="s">
        <v>9</v>
      </c>
      <c r="D109" s="24"/>
    </row>
    <row r="110" spans="1:4" ht="147.75" hidden="1" customHeight="1" x14ac:dyDescent="0.2">
      <c r="A110" s="20">
        <v>3719800</v>
      </c>
      <c r="B110" s="20">
        <v>9800</v>
      </c>
      <c r="C110" s="37" t="s">
        <v>47</v>
      </c>
      <c r="D110" s="21">
        <f>D111</f>
        <v>0</v>
      </c>
    </row>
    <row r="111" spans="1:4" ht="30" hidden="1" customHeight="1" x14ac:dyDescent="0.2">
      <c r="A111" s="52" t="s">
        <v>59</v>
      </c>
      <c r="B111" s="22">
        <v>9800</v>
      </c>
      <c r="C111" s="23" t="s">
        <v>9</v>
      </c>
      <c r="D111" s="24"/>
    </row>
    <row r="112" spans="1:4" ht="154.5" hidden="1" customHeight="1" x14ac:dyDescent="0.2">
      <c r="A112" s="20">
        <v>3719800</v>
      </c>
      <c r="B112" s="20">
        <v>9800</v>
      </c>
      <c r="C112" s="37" t="s">
        <v>67</v>
      </c>
      <c r="D112" s="21">
        <f>D113</f>
        <v>0</v>
      </c>
    </row>
    <row r="113" spans="1:7" ht="30" hidden="1" customHeight="1" x14ac:dyDescent="0.2">
      <c r="A113" s="52" t="s">
        <v>59</v>
      </c>
      <c r="B113" s="22">
        <v>9800</v>
      </c>
      <c r="C113" s="23" t="s">
        <v>9</v>
      </c>
      <c r="D113" s="24"/>
    </row>
    <row r="114" spans="1:7" ht="119.25" hidden="1" customHeight="1" x14ac:dyDescent="0.2">
      <c r="A114" s="20">
        <v>3719800</v>
      </c>
      <c r="B114" s="20">
        <v>9800</v>
      </c>
      <c r="C114" s="37" t="s">
        <v>88</v>
      </c>
      <c r="D114" s="21">
        <f>D115</f>
        <v>0</v>
      </c>
    </row>
    <row r="115" spans="1:7" ht="30" hidden="1" customHeight="1" x14ac:dyDescent="0.2">
      <c r="A115" s="52" t="s">
        <v>59</v>
      </c>
      <c r="B115" s="22">
        <v>9800</v>
      </c>
      <c r="C115" s="23" t="s">
        <v>9</v>
      </c>
      <c r="D115" s="24"/>
    </row>
    <row r="116" spans="1:7" ht="99.75" hidden="1" customHeight="1" x14ac:dyDescent="0.2">
      <c r="A116" s="20">
        <v>3719800</v>
      </c>
      <c r="B116" s="20">
        <v>9800</v>
      </c>
      <c r="C116" s="37" t="s">
        <v>79</v>
      </c>
      <c r="D116" s="21">
        <f>D117</f>
        <v>0</v>
      </c>
    </row>
    <row r="117" spans="1:7" ht="30" hidden="1" customHeight="1" x14ac:dyDescent="0.2">
      <c r="A117" s="52" t="s">
        <v>59</v>
      </c>
      <c r="B117" s="22">
        <v>9800</v>
      </c>
      <c r="C117" s="23" t="s">
        <v>9</v>
      </c>
      <c r="D117" s="24"/>
    </row>
    <row r="118" spans="1:7" ht="134.25" hidden="1" customHeight="1" x14ac:dyDescent="0.2">
      <c r="A118" s="20">
        <v>3719800</v>
      </c>
      <c r="B118" s="20">
        <v>9800</v>
      </c>
      <c r="C118" s="37" t="s">
        <v>66</v>
      </c>
      <c r="D118" s="21">
        <f>D119</f>
        <v>0</v>
      </c>
    </row>
    <row r="119" spans="1:7" ht="30" hidden="1" customHeight="1" x14ac:dyDescent="0.2">
      <c r="A119" s="52" t="s">
        <v>59</v>
      </c>
      <c r="B119" s="22">
        <v>9800</v>
      </c>
      <c r="C119" s="23" t="s">
        <v>9</v>
      </c>
      <c r="D119" s="24"/>
      <c r="G119" s="53"/>
    </row>
    <row r="120" spans="1:7" ht="162.75" hidden="1" customHeight="1" x14ac:dyDescent="0.2">
      <c r="A120" s="20">
        <v>3719800</v>
      </c>
      <c r="B120" s="20">
        <v>9800</v>
      </c>
      <c r="C120" s="37" t="s">
        <v>64</v>
      </c>
      <c r="D120" s="21">
        <f>D121</f>
        <v>0</v>
      </c>
    </row>
    <row r="121" spans="1:7" ht="30" hidden="1" customHeight="1" x14ac:dyDescent="0.2">
      <c r="A121" s="52" t="s">
        <v>59</v>
      </c>
      <c r="B121" s="22">
        <v>9800</v>
      </c>
      <c r="C121" s="23" t="s">
        <v>9</v>
      </c>
      <c r="D121" s="24"/>
    </row>
    <row r="122" spans="1:7" ht="147" hidden="1" customHeight="1" x14ac:dyDescent="0.2">
      <c r="A122" s="20">
        <v>3719800</v>
      </c>
      <c r="B122" s="20">
        <v>9800</v>
      </c>
      <c r="C122" s="37" t="s">
        <v>65</v>
      </c>
      <c r="D122" s="21">
        <f>D123</f>
        <v>0</v>
      </c>
    </row>
    <row r="123" spans="1:7" ht="30" hidden="1" customHeight="1" x14ac:dyDescent="0.2">
      <c r="A123" s="52" t="s">
        <v>59</v>
      </c>
      <c r="B123" s="22">
        <v>9800</v>
      </c>
      <c r="C123" s="23" t="s">
        <v>9</v>
      </c>
      <c r="D123" s="24"/>
    </row>
    <row r="124" spans="1:7" ht="163.5" hidden="1" customHeight="1" x14ac:dyDescent="0.2">
      <c r="A124" s="20">
        <v>3719800</v>
      </c>
      <c r="B124" s="20">
        <v>9800</v>
      </c>
      <c r="C124" s="37" t="s">
        <v>77</v>
      </c>
      <c r="D124" s="21">
        <f>D125</f>
        <v>0</v>
      </c>
    </row>
    <row r="125" spans="1:7" ht="30" hidden="1" customHeight="1" x14ac:dyDescent="0.2">
      <c r="A125" s="52" t="s">
        <v>59</v>
      </c>
      <c r="B125" s="22">
        <v>9800</v>
      </c>
      <c r="C125" s="23" t="s">
        <v>9</v>
      </c>
      <c r="D125" s="24"/>
    </row>
    <row r="126" spans="1:7" ht="98.25" hidden="1" customHeight="1" x14ac:dyDescent="0.2">
      <c r="A126" s="20">
        <v>3719800</v>
      </c>
      <c r="B126" s="20">
        <v>9800</v>
      </c>
      <c r="C126" s="37" t="s">
        <v>83</v>
      </c>
      <c r="D126" s="21">
        <f>D127</f>
        <v>0</v>
      </c>
    </row>
    <row r="127" spans="1:7" ht="30" hidden="1" customHeight="1" x14ac:dyDescent="0.2">
      <c r="A127" s="52" t="s">
        <v>59</v>
      </c>
      <c r="B127" s="22">
        <v>9800</v>
      </c>
      <c r="C127" s="23" t="s">
        <v>9</v>
      </c>
      <c r="D127" s="24"/>
    </row>
    <row r="128" spans="1:7" ht="120.75" hidden="1" customHeight="1" x14ac:dyDescent="0.2">
      <c r="A128" s="20">
        <v>3719800</v>
      </c>
      <c r="B128" s="20">
        <v>9800</v>
      </c>
      <c r="C128" s="37" t="s">
        <v>78</v>
      </c>
      <c r="D128" s="21">
        <f>D129</f>
        <v>0</v>
      </c>
    </row>
    <row r="129" spans="1:5" ht="30" hidden="1" customHeight="1" x14ac:dyDescent="0.2">
      <c r="A129" s="52" t="s">
        <v>59</v>
      </c>
      <c r="B129" s="22">
        <v>9800</v>
      </c>
      <c r="C129" s="23" t="s">
        <v>9</v>
      </c>
      <c r="D129" s="24"/>
    </row>
    <row r="130" spans="1:5" ht="120.75" hidden="1" customHeight="1" x14ac:dyDescent="0.2">
      <c r="A130" s="20">
        <v>3719800</v>
      </c>
      <c r="B130" s="20">
        <v>9800</v>
      </c>
      <c r="C130" s="37" t="s">
        <v>89</v>
      </c>
      <c r="D130" s="21">
        <f>D131</f>
        <v>0</v>
      </c>
    </row>
    <row r="131" spans="1:5" ht="30" hidden="1" customHeight="1" x14ac:dyDescent="0.2">
      <c r="A131" s="52" t="s">
        <v>59</v>
      </c>
      <c r="B131" s="22">
        <v>9800</v>
      </c>
      <c r="C131" s="23" t="s">
        <v>9</v>
      </c>
      <c r="D131" s="24"/>
    </row>
    <row r="132" spans="1:5" ht="191.25" hidden="1" customHeight="1" x14ac:dyDescent="0.2">
      <c r="A132" s="20">
        <v>3719800</v>
      </c>
      <c r="B132" s="20">
        <v>9800</v>
      </c>
      <c r="C132" s="37" t="s">
        <v>81</v>
      </c>
      <c r="D132" s="21">
        <f>D133</f>
        <v>0</v>
      </c>
      <c r="E132" s="43"/>
    </row>
    <row r="133" spans="1:5" ht="30" hidden="1" customHeight="1" x14ac:dyDescent="0.2">
      <c r="A133" s="52" t="s">
        <v>59</v>
      </c>
      <c r="B133" s="22">
        <v>9800</v>
      </c>
      <c r="C133" s="23" t="s">
        <v>9</v>
      </c>
      <c r="D133" s="24"/>
    </row>
    <row r="134" spans="1:5" ht="171" hidden="1" customHeight="1" x14ac:dyDescent="0.2">
      <c r="A134" s="20">
        <v>3719800</v>
      </c>
      <c r="B134" s="20">
        <v>9800</v>
      </c>
      <c r="C134" s="37" t="s">
        <v>86</v>
      </c>
      <c r="D134" s="21">
        <f>D135</f>
        <v>0</v>
      </c>
    </row>
    <row r="135" spans="1:5" ht="30" hidden="1" customHeight="1" x14ac:dyDescent="0.2">
      <c r="A135" s="52" t="s">
        <v>59</v>
      </c>
      <c r="B135" s="22">
        <v>9800</v>
      </c>
      <c r="C135" s="23" t="s">
        <v>9</v>
      </c>
      <c r="D135" s="24"/>
    </row>
    <row r="136" spans="1:5" ht="159.75" hidden="1" customHeight="1" x14ac:dyDescent="0.2">
      <c r="A136" s="20">
        <v>3719800</v>
      </c>
      <c r="B136" s="20">
        <v>9800</v>
      </c>
      <c r="C136" s="37" t="s">
        <v>80</v>
      </c>
      <c r="D136" s="21">
        <f>D137</f>
        <v>0</v>
      </c>
    </row>
    <row r="137" spans="1:5" ht="30" hidden="1" customHeight="1" x14ac:dyDescent="0.2">
      <c r="A137" s="52" t="s">
        <v>59</v>
      </c>
      <c r="B137" s="22">
        <v>9800</v>
      </c>
      <c r="C137" s="23" t="s">
        <v>9</v>
      </c>
      <c r="D137" s="24"/>
    </row>
    <row r="138" spans="1:5" s="43" customFormat="1" ht="135" hidden="1" customHeight="1" x14ac:dyDescent="0.2">
      <c r="A138" s="47">
        <v>3719800</v>
      </c>
      <c r="B138" s="47">
        <v>9800</v>
      </c>
      <c r="C138" s="46" t="s">
        <v>62</v>
      </c>
      <c r="D138" s="21">
        <f>D139</f>
        <v>0</v>
      </c>
    </row>
    <row r="139" spans="1:5" ht="30" hidden="1" customHeight="1" x14ac:dyDescent="0.2">
      <c r="A139" s="52" t="s">
        <v>59</v>
      </c>
      <c r="B139" s="22">
        <v>9800</v>
      </c>
      <c r="C139" s="23" t="s">
        <v>9</v>
      </c>
      <c r="D139" s="24"/>
    </row>
    <row r="140" spans="1:5" ht="121.5" hidden="1" customHeight="1" x14ac:dyDescent="0.2">
      <c r="A140" s="20">
        <v>3719800</v>
      </c>
      <c r="B140" s="20">
        <v>9800</v>
      </c>
      <c r="C140" s="46" t="s">
        <v>100</v>
      </c>
      <c r="D140" s="21">
        <f>D141</f>
        <v>0</v>
      </c>
    </row>
    <row r="141" spans="1:5" ht="30" hidden="1" customHeight="1" x14ac:dyDescent="0.2">
      <c r="A141" s="52" t="s">
        <v>59</v>
      </c>
      <c r="B141" s="22">
        <v>9800</v>
      </c>
      <c r="C141" s="23" t="s">
        <v>9</v>
      </c>
      <c r="D141" s="24"/>
    </row>
    <row r="142" spans="1:5" ht="86.25" hidden="1" customHeight="1" x14ac:dyDescent="0.2">
      <c r="A142" s="20">
        <v>3719800</v>
      </c>
      <c r="B142" s="20">
        <v>9800</v>
      </c>
      <c r="C142" s="37" t="s">
        <v>68</v>
      </c>
      <c r="D142" s="21">
        <f>D143</f>
        <v>0</v>
      </c>
    </row>
    <row r="143" spans="1:5" ht="30" hidden="1" customHeight="1" x14ac:dyDescent="0.2">
      <c r="A143" s="52" t="s">
        <v>59</v>
      </c>
      <c r="B143" s="22">
        <v>9800</v>
      </c>
      <c r="C143" s="23" t="s">
        <v>9</v>
      </c>
      <c r="D143" s="24"/>
    </row>
    <row r="144" spans="1:5" ht="114" hidden="1" customHeight="1" x14ac:dyDescent="0.2">
      <c r="A144" s="20">
        <v>3719800</v>
      </c>
      <c r="B144" s="20">
        <v>9800</v>
      </c>
      <c r="C144" s="37" t="s">
        <v>63</v>
      </c>
      <c r="D144" s="21">
        <f>D145</f>
        <v>0</v>
      </c>
    </row>
    <row r="145" spans="1:4" ht="30" hidden="1" customHeight="1" x14ac:dyDescent="0.2">
      <c r="A145" s="52" t="s">
        <v>59</v>
      </c>
      <c r="B145" s="22">
        <v>9800</v>
      </c>
      <c r="C145" s="23" t="s">
        <v>9</v>
      </c>
      <c r="D145" s="24"/>
    </row>
    <row r="146" spans="1:4" ht="27.75" customHeight="1" x14ac:dyDescent="0.3">
      <c r="A146" s="80" t="s">
        <v>10</v>
      </c>
      <c r="B146" s="81"/>
      <c r="C146" s="81"/>
      <c r="D146" s="82"/>
    </row>
    <row r="147" spans="1:4" ht="75" hidden="1" customHeight="1" x14ac:dyDescent="0.2">
      <c r="A147" s="20">
        <v>3719800</v>
      </c>
      <c r="B147" s="20">
        <v>9800</v>
      </c>
      <c r="C147" s="37" t="s">
        <v>32</v>
      </c>
      <c r="D147" s="21">
        <f>D148</f>
        <v>0</v>
      </c>
    </row>
    <row r="148" spans="1:4" ht="27" hidden="1" customHeight="1" x14ac:dyDescent="0.2">
      <c r="A148" s="52" t="s">
        <v>59</v>
      </c>
      <c r="B148" s="22">
        <v>9800</v>
      </c>
      <c r="C148" s="35" t="s">
        <v>9</v>
      </c>
      <c r="D148" s="24"/>
    </row>
    <row r="149" spans="1:4" ht="147" hidden="1" customHeight="1" x14ac:dyDescent="0.2">
      <c r="A149" s="20">
        <v>3719800</v>
      </c>
      <c r="B149" s="20">
        <v>9800</v>
      </c>
      <c r="C149" s="37" t="s">
        <v>70</v>
      </c>
      <c r="D149" s="21">
        <f>D150</f>
        <v>0</v>
      </c>
    </row>
    <row r="150" spans="1:4" ht="30" hidden="1" customHeight="1" x14ac:dyDescent="0.2">
      <c r="A150" s="52" t="s">
        <v>59</v>
      </c>
      <c r="B150" s="22">
        <v>9800</v>
      </c>
      <c r="C150" s="23" t="s">
        <v>9</v>
      </c>
      <c r="D150" s="24"/>
    </row>
    <row r="151" spans="1:4" ht="147" hidden="1" customHeight="1" x14ac:dyDescent="0.2">
      <c r="A151" s="20">
        <v>3719800</v>
      </c>
      <c r="B151" s="20">
        <v>9800</v>
      </c>
      <c r="C151" s="37" t="s">
        <v>69</v>
      </c>
      <c r="D151" s="21">
        <f>D152</f>
        <v>0</v>
      </c>
    </row>
    <row r="152" spans="1:4" ht="30" hidden="1" customHeight="1" x14ac:dyDescent="0.2">
      <c r="A152" s="52" t="s">
        <v>59</v>
      </c>
      <c r="B152" s="22">
        <v>9800</v>
      </c>
      <c r="C152" s="23" t="s">
        <v>9</v>
      </c>
      <c r="D152" s="24"/>
    </row>
    <row r="153" spans="1:4" ht="159.75" hidden="1" customHeight="1" x14ac:dyDescent="0.2">
      <c r="A153" s="20">
        <v>3719800</v>
      </c>
      <c r="B153" s="20">
        <v>9800</v>
      </c>
      <c r="C153" s="37" t="s">
        <v>95</v>
      </c>
      <c r="D153" s="21">
        <f>D154</f>
        <v>0</v>
      </c>
    </row>
    <row r="154" spans="1:4" ht="32.25" hidden="1" customHeight="1" x14ac:dyDescent="0.2">
      <c r="A154" s="52" t="s">
        <v>59</v>
      </c>
      <c r="B154" s="22">
        <v>9800</v>
      </c>
      <c r="C154" s="35" t="s">
        <v>9</v>
      </c>
      <c r="D154" s="24"/>
    </row>
    <row r="155" spans="1:4" ht="129.75" hidden="1" customHeight="1" x14ac:dyDescent="0.2">
      <c r="A155" s="20">
        <v>3719800</v>
      </c>
      <c r="B155" s="20">
        <v>9800</v>
      </c>
      <c r="C155" s="46" t="s">
        <v>66</v>
      </c>
      <c r="D155" s="21">
        <f>D156</f>
        <v>0</v>
      </c>
    </row>
    <row r="156" spans="1:4" ht="32.25" hidden="1" customHeight="1" x14ac:dyDescent="0.2">
      <c r="A156" s="52" t="s">
        <v>59</v>
      </c>
      <c r="B156" s="22">
        <v>9800</v>
      </c>
      <c r="C156" s="23" t="s">
        <v>9</v>
      </c>
      <c r="D156" s="24"/>
    </row>
    <row r="157" spans="1:4" ht="132.75" hidden="1" customHeight="1" x14ac:dyDescent="0.2">
      <c r="A157" s="20">
        <v>3719800</v>
      </c>
      <c r="B157" s="20">
        <v>9800</v>
      </c>
      <c r="C157" s="61" t="s">
        <v>101</v>
      </c>
      <c r="D157" s="21">
        <f>D158</f>
        <v>0</v>
      </c>
    </row>
    <row r="158" spans="1:4" ht="40.5" hidden="1" customHeight="1" x14ac:dyDescent="0.2">
      <c r="A158" s="52" t="s">
        <v>59</v>
      </c>
      <c r="B158" s="22">
        <v>9800</v>
      </c>
      <c r="C158" s="23" t="s">
        <v>9</v>
      </c>
      <c r="D158" s="24"/>
    </row>
    <row r="159" spans="1:4" ht="26.45" customHeight="1" x14ac:dyDescent="0.3">
      <c r="A159" s="28" t="s">
        <v>11</v>
      </c>
      <c r="B159" s="28" t="s">
        <v>11</v>
      </c>
      <c r="C159" s="16" t="s">
        <v>12</v>
      </c>
      <c r="D159" s="29">
        <f>D160+D161</f>
        <v>91290770</v>
      </c>
    </row>
    <row r="160" spans="1:4" ht="26.45" customHeight="1" x14ac:dyDescent="0.3">
      <c r="A160" s="28" t="s">
        <v>11</v>
      </c>
      <c r="B160" s="28" t="s">
        <v>11</v>
      </c>
      <c r="C160" s="16" t="s">
        <v>13</v>
      </c>
      <c r="D160" s="29">
        <f>D47+D49+D53+D94</f>
        <v>91290770</v>
      </c>
    </row>
    <row r="161" spans="1:7" ht="26.45" customHeight="1" x14ac:dyDescent="0.3">
      <c r="A161" s="28" t="s">
        <v>11</v>
      </c>
      <c r="B161" s="28" t="s">
        <v>11</v>
      </c>
      <c r="C161" s="16" t="s">
        <v>14</v>
      </c>
      <c r="D161" s="29">
        <f>D147</f>
        <v>0</v>
      </c>
    </row>
    <row r="162" spans="1:7" ht="46.5" customHeight="1" x14ac:dyDescent="0.3">
      <c r="A162" s="49" t="s">
        <v>60</v>
      </c>
      <c r="B162" s="31"/>
      <c r="C162" s="30"/>
      <c r="D162" s="39" t="s">
        <v>38</v>
      </c>
      <c r="E162" s="31"/>
      <c r="F162" s="30"/>
      <c r="G162" s="30"/>
    </row>
    <row r="163" spans="1:7" ht="84.75" customHeight="1" x14ac:dyDescent="0.2">
      <c r="A163" s="66"/>
      <c r="B163" s="66"/>
      <c r="C163" s="66"/>
      <c r="D163" s="67"/>
      <c r="E163" s="55"/>
    </row>
    <row r="164" spans="1:7" x14ac:dyDescent="0.2">
      <c r="A164" s="66"/>
      <c r="B164" s="66"/>
      <c r="C164" s="66"/>
      <c r="D164" s="67"/>
      <c r="E164" s="55"/>
    </row>
    <row r="165" spans="1:7" x14ac:dyDescent="0.2">
      <c r="A165" s="66"/>
      <c r="B165" s="66"/>
      <c r="C165" s="66"/>
      <c r="D165" s="66"/>
      <c r="E165" s="56"/>
    </row>
    <row r="166" spans="1:7" x14ac:dyDescent="0.2">
      <c r="A166" s="66"/>
      <c r="B166" s="66"/>
      <c r="C166" s="66"/>
      <c r="D166" s="66"/>
    </row>
    <row r="167" spans="1:7" x14ac:dyDescent="0.2">
      <c r="A167" s="66"/>
      <c r="B167" s="66"/>
      <c r="C167" s="66"/>
      <c r="D167" s="66"/>
    </row>
    <row r="168" spans="1:7" x14ac:dyDescent="0.2">
      <c r="A168" s="66"/>
      <c r="B168" s="66"/>
      <c r="C168" s="66"/>
      <c r="D168" s="66"/>
    </row>
    <row r="169" spans="1:7" x14ac:dyDescent="0.2">
      <c r="A169" s="66"/>
      <c r="B169" s="66"/>
      <c r="C169" s="66"/>
      <c r="D169" s="66"/>
    </row>
    <row r="170" spans="1:7" x14ac:dyDescent="0.2">
      <c r="A170" s="66"/>
      <c r="B170" s="66"/>
      <c r="C170" s="66"/>
      <c r="D170" s="66"/>
    </row>
    <row r="171" spans="1:7" x14ac:dyDescent="0.2">
      <c r="A171" s="66"/>
      <c r="B171" s="66"/>
      <c r="C171" s="66"/>
      <c r="D171" s="66"/>
    </row>
    <row r="172" spans="1:7" x14ac:dyDescent="0.2">
      <c r="A172" s="66"/>
      <c r="B172" s="66"/>
      <c r="C172" s="66"/>
      <c r="D172" s="66"/>
    </row>
    <row r="173" spans="1:7" x14ac:dyDescent="0.2">
      <c r="A173" s="66"/>
      <c r="B173" s="66"/>
      <c r="C173" s="66"/>
      <c r="D173" s="66"/>
    </row>
    <row r="174" spans="1:7" x14ac:dyDescent="0.2">
      <c r="A174" s="66"/>
      <c r="B174" s="66"/>
      <c r="C174" s="66"/>
      <c r="D174" s="66"/>
    </row>
    <row r="175" spans="1:7" x14ac:dyDescent="0.2">
      <c r="A175" s="66"/>
      <c r="B175" s="66"/>
      <c r="C175" s="66"/>
      <c r="D175" s="66"/>
    </row>
    <row r="176" spans="1:7" x14ac:dyDescent="0.2">
      <c r="A176" s="66"/>
      <c r="B176" s="66"/>
      <c r="C176" s="66"/>
      <c r="D176" s="66"/>
    </row>
    <row r="177" spans="1:4" x14ac:dyDescent="0.2">
      <c r="A177" s="66"/>
      <c r="B177" s="66"/>
      <c r="C177" s="66"/>
      <c r="D177" s="66"/>
    </row>
    <row r="178" spans="1:4" x14ac:dyDescent="0.2">
      <c r="A178" s="66"/>
      <c r="B178" s="66"/>
      <c r="C178" s="66"/>
      <c r="D178" s="66"/>
    </row>
    <row r="179" spans="1:4" x14ac:dyDescent="0.2">
      <c r="A179" s="66"/>
      <c r="B179" s="66"/>
      <c r="C179" s="66"/>
      <c r="D179" s="66"/>
    </row>
    <row r="180" spans="1:4" x14ac:dyDescent="0.2">
      <c r="A180" s="66"/>
      <c r="B180" s="66"/>
      <c r="C180" s="66"/>
      <c r="D180" s="66"/>
    </row>
    <row r="181" spans="1:4" x14ac:dyDescent="0.2">
      <c r="A181" s="66"/>
      <c r="B181" s="66"/>
      <c r="C181" s="66"/>
      <c r="D181" s="66"/>
    </row>
    <row r="182" spans="1:4" x14ac:dyDescent="0.2">
      <c r="A182" s="66"/>
      <c r="B182" s="66"/>
      <c r="C182" s="66"/>
      <c r="D182" s="66"/>
    </row>
    <row r="183" spans="1:4" x14ac:dyDescent="0.2">
      <c r="A183" s="66"/>
      <c r="B183" s="66"/>
      <c r="C183" s="66"/>
      <c r="D183" s="66"/>
    </row>
    <row r="184" spans="1:4" x14ac:dyDescent="0.2">
      <c r="A184" s="66"/>
      <c r="B184" s="66"/>
      <c r="C184" s="66"/>
      <c r="D184" s="66"/>
    </row>
    <row r="185" spans="1:4" x14ac:dyDescent="0.2">
      <c r="A185" s="66"/>
      <c r="B185" s="66"/>
      <c r="C185" s="66"/>
      <c r="D185" s="66"/>
    </row>
    <row r="186" spans="1:4" x14ac:dyDescent="0.2">
      <c r="A186" s="66"/>
      <c r="B186" s="66"/>
      <c r="C186" s="66"/>
      <c r="D186" s="66"/>
    </row>
    <row r="187" spans="1:4" x14ac:dyDescent="0.2">
      <c r="A187" s="66"/>
      <c r="B187" s="66"/>
      <c r="C187" s="66"/>
      <c r="D187" s="66"/>
    </row>
    <row r="188" spans="1:4" x14ac:dyDescent="0.2">
      <c r="A188" s="66"/>
      <c r="B188" s="66"/>
      <c r="C188" s="66"/>
      <c r="D188" s="66"/>
    </row>
    <row r="189" spans="1:4" x14ac:dyDescent="0.2">
      <c r="A189" s="66"/>
      <c r="B189" s="66"/>
      <c r="C189" s="66"/>
      <c r="D189" s="66"/>
    </row>
  </sheetData>
  <mergeCells count="26">
    <mergeCell ref="B36:C36"/>
    <mergeCell ref="B37:C37"/>
    <mergeCell ref="B38:C38"/>
    <mergeCell ref="A46:D46"/>
    <mergeCell ref="A146:D146"/>
    <mergeCell ref="B17:C17"/>
    <mergeCell ref="A5:D5"/>
    <mergeCell ref="B35:C35"/>
    <mergeCell ref="B19:C19"/>
    <mergeCell ref="B21:C21"/>
    <mergeCell ref="B23:C23"/>
    <mergeCell ref="B25:C25"/>
    <mergeCell ref="B27:C27"/>
    <mergeCell ref="B29:C29"/>
    <mergeCell ref="B30:C30"/>
    <mergeCell ref="A32:D32"/>
    <mergeCell ref="B33:C33"/>
    <mergeCell ref="B34:C34"/>
    <mergeCell ref="A6:D6"/>
    <mergeCell ref="A7:D7"/>
    <mergeCell ref="A8:D8"/>
    <mergeCell ref="A9:D9"/>
    <mergeCell ref="B15:C15"/>
    <mergeCell ref="B12:C12"/>
    <mergeCell ref="B13:C13"/>
    <mergeCell ref="A14:D14"/>
  </mergeCells>
  <pageMargins left="0.78740157480314965" right="0.39370078740157483" top="0.59055118110236227" bottom="0.19685039370078741" header="0" footer="0"/>
  <pageSetup paperSize="9" scale="70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ПОЧАТКОВИЙ</vt:lpstr>
      <vt:lpstr>ПОЧАТКОВИЙ!Заголовки_для_друку</vt:lpstr>
      <vt:lpstr>ПОЧАТКОВИЙ!Область_друку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Користувач</cp:lastModifiedBy>
  <cp:lastPrinted>2024-08-08T09:16:05Z</cp:lastPrinted>
  <dcterms:created xsi:type="dcterms:W3CDTF">2020-12-26T14:32:05Z</dcterms:created>
  <dcterms:modified xsi:type="dcterms:W3CDTF">2024-12-31T08:08:11Z</dcterms:modified>
</cp:coreProperties>
</file>