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Лист1" sheetId="1" r:id="rId1"/>
  </sheets>
  <definedNames>
    <definedName name="_xlnm._FilterDatabase" localSheetId="0" hidden="1">'Лист1'!$A$12:$H$35</definedName>
    <definedName name="_xlnm.Print_Titles" localSheetId="0">'Лист1'!$11:$12</definedName>
    <definedName name="_xlnm.Print_Area" localSheetId="0">'Лист1'!$A$1:$H$37</definedName>
  </definedNames>
  <calcPr fullCalcOnLoad="1"/>
</workbook>
</file>

<file path=xl/sharedStrings.xml><?xml version="1.0" encoding="utf-8"?>
<sst xmlns="http://schemas.openxmlformats.org/spreadsheetml/2006/main" count="81" uniqueCount="80">
  <si>
    <t>Загальний фонд</t>
  </si>
  <si>
    <t>Спеціальний фонд</t>
  </si>
  <si>
    <t>(грн.)</t>
  </si>
  <si>
    <t>Найменування програми</t>
  </si>
  <si>
    <t>Разом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</si>
  <si>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</si>
  <si>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0421</t>
  </si>
  <si>
    <t>1060</t>
  </si>
  <si>
    <t>0829</t>
  </si>
  <si>
    <t>1090</t>
  </si>
  <si>
    <t>0810</t>
  </si>
  <si>
    <t>5060</t>
  </si>
  <si>
    <t>0320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</si>
  <si>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</si>
  <si>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</si>
  <si>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</si>
  <si>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0100000</t>
  </si>
  <si>
    <t>0110000</t>
  </si>
  <si>
    <t>ВСЬОГО</t>
  </si>
  <si>
    <t>0490</t>
  </si>
  <si>
    <t>Внески до статутного капіталу суб`єктів господарювання</t>
  </si>
  <si>
    <t>Зміни до додатку №7</t>
  </si>
  <si>
    <t>Інші заходи з розвитку фізичної культури та спорту</t>
  </si>
  <si>
    <t>5061</t>
  </si>
  <si>
    <t>Заходи із запобігання та ліквідації надзвичайних ситуацій та наслідків стихійного лиха</t>
  </si>
  <si>
    <t>4080</t>
  </si>
  <si>
    <t>Інші заклади та заходи в галузі культури і мистецтва</t>
  </si>
  <si>
    <t>4082</t>
  </si>
  <si>
    <t>Інші заходи в галузі культури і мистецтва</t>
  </si>
  <si>
    <t>6080</t>
  </si>
  <si>
    <t>Реалізація державних та місцевих житлових програм</t>
  </si>
  <si>
    <t>6084</t>
  </si>
  <si>
    <t>0610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</si>
  <si>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</si>
  <si>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7130</t>
  </si>
  <si>
    <t>Здійснення заходів із землеустрою</t>
  </si>
  <si>
    <t>3240</t>
  </si>
  <si>
    <t>Інші заклади та заходи</t>
  </si>
  <si>
    <t>3242</t>
  </si>
  <si>
    <t>Інші заходи у сфері соціального захисту і соціального забезпечення</t>
  </si>
  <si>
    <t>Програма соціального захисту на 2018-2020 роки</t>
  </si>
  <si>
    <t>8831</t>
  </si>
  <si>
    <t>Довгострокові кредити індивідуальним забудовникам житла на селі та їх повернення</t>
  </si>
  <si>
    <t>Надання кредиту</t>
  </si>
  <si>
    <t>"Перелік регіональних програм, які фінансуватимуться за рахунок коштів сільського бюджету у 2018 році"</t>
  </si>
  <si>
    <t>БОРАТИНСЬКА СІЛЬСЬКА РАРА</t>
  </si>
  <si>
    <t>0113240</t>
  </si>
  <si>
    <t>0113242</t>
  </si>
  <si>
    <t>0114080</t>
  </si>
  <si>
    <t>0114082</t>
  </si>
  <si>
    <t>0115060</t>
  </si>
  <si>
    <t>0115061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</si>
  <si>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</si>
  <si>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0116080</t>
  </si>
  <si>
    <t>0116084</t>
  </si>
  <si>
    <t>0117130</t>
  </si>
  <si>
    <t>0117670</t>
  </si>
  <si>
    <t>7670</t>
  </si>
  <si>
    <t>0118110</t>
  </si>
  <si>
    <t>8110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</si>
  <si>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на 2018-2020 роки</t>
  </si>
  <si>
    <t>Комплексна програма розвитку галузі агропромислового комплексу громади на 2018-2020 роки</t>
  </si>
  <si>
    <t>Програма розвитку фізичної культури і спорту громади на 2018-2020 роки</t>
  </si>
  <si>
    <t>Програма підтримки індивідуального житлового  будівництва на селі "Власний дім" на 2018-2020 роки</t>
  </si>
  <si>
    <t>Програма розвитку культури громади на 2018-2020 роки</t>
  </si>
  <si>
    <t>Програма підтримки комунального підприємства на 2018-2020 роки</t>
  </si>
  <si>
    <t>0118831</t>
  </si>
  <si>
    <t>0118830</t>
  </si>
  <si>
    <t>до рішення сільської ради "Про сільський бюджет на 2018 рік"</t>
  </si>
  <si>
    <t xml:space="preserve">до рішення сільської ради "Про внесення </t>
  </si>
  <si>
    <t>змін до рішення сільської ради від 22.12.2017</t>
  </si>
  <si>
    <t xml:space="preserve"> № 2/10 "Про сільський бюджет на 2018 рік" </t>
  </si>
  <si>
    <t>0113140</t>
  </si>
  <si>
    <t>3140</t>
  </si>
  <si>
    <t>Додаток № 6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</si>
  <si>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</si>
  <si>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</si>
  <si>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Сільський голова </t>
  </si>
  <si>
    <t>С.О.Яручик</t>
  </si>
  <si>
    <t>Програма оздоровлення та відпочинку дітей Боратинської сільської ради на 2018-2020 роки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</si>
</sst>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\-#,##0\ "/>
    <numFmt numFmtId="181" formatCode="[$-422]d\ mmmm\ yyyy&quot; р.&quot;"/>
    <numFmt numFmtId="182" formatCode="#,##0.0"/>
    <numFmt numFmtId="183" formatCode="#0.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7" borderId="1" applyNumberFormat="0" applyAlignment="0" applyProtection="0"/>
    <xf numFmtId="0" fontId="36" fillId="22" borderId="2" applyNumberFormat="0" applyAlignment="0" applyProtection="0"/>
    <xf numFmtId="0" fontId="26" fillId="2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3" borderId="7" applyNumberFormat="0" applyAlignment="0" applyProtection="0"/>
    <xf numFmtId="0" fontId="1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3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2" fontId="4" fillId="0" borderId="10" xfId="0" applyNumberFormat="1" applyFont="1" applyFill="1" applyBorder="1" applyAlignment="1" quotePrefix="1">
      <alignment vertical="center" wrapText="1"/>
    </xf>
    <xf numFmtId="2" fontId="7" fillId="0" borderId="10" xfId="0" applyNumberFormat="1" applyFont="1" applyFill="1" applyBorder="1" applyAlignment="1" quotePrefix="1">
      <alignment horizontal="center" vertical="center" wrapText="1"/>
    </xf>
    <xf numFmtId="2" fontId="7" fillId="0" borderId="10" xfId="0" applyNumberFormat="1" applyFont="1" applyFill="1" applyBorder="1" applyAlignment="1" quotePrefix="1">
      <alignment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 quotePrefix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12" fillId="0" borderId="0" xfId="53" applyNumberFormat="1" applyFont="1" applyFill="1" applyBorder="1" applyAlignment="1" applyProtection="1">
      <alignment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justify"/>
    </xf>
    <xf numFmtId="0" fontId="9" fillId="0" borderId="0" xfId="0" applyFont="1" applyFill="1" applyAlignment="1">
      <alignment horizontal="center" vertical="center"/>
    </xf>
    <xf numFmtId="0" fontId="12" fillId="0" borderId="0" xfId="53" applyNumberFormat="1" applyFont="1" applyFill="1" applyBorder="1" applyAlignment="1" applyProtection="1">
      <alignment/>
      <protection/>
    </xf>
    <xf numFmtId="0" fontId="12" fillId="0" borderId="0" xfId="53" applyNumberFormat="1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showGridLines="0" tabSelected="1" view="pageBreakPreview" zoomScale="60" zoomScaleNormal="75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9" sqref="A9:H9"/>
    </sheetView>
  </sheetViews>
  <sheetFormatPr defaultColWidth="9.00390625" defaultRowHeight="12.75"/>
  <cols>
    <col min="1" max="1" width="21.25390625" style="2" customWidth="1"/>
    <col min="2" max="2" width="17.00390625" style="2" customWidth="1"/>
    <col min="3" max="3" width="13.00390625" style="2" customWidth="1"/>
    <col min="4" max="4" width="83.75390625" style="2" customWidth="1"/>
    <col min="5" max="5" width="85.875" style="2" customWidth="1"/>
    <col min="6" max="6" width="21.125" style="2" customWidth="1"/>
    <col min="7" max="7" width="22.375" style="2" customWidth="1"/>
    <col min="8" max="8" width="27.625" style="2" customWidth="1"/>
    <col min="9" max="9" width="18.625" style="2" customWidth="1"/>
    <col min="10" max="16384" width="9.125" style="2" customWidth="1"/>
  </cols>
  <sheetData>
    <row r="2" spans="6:9" ht="18.75" customHeight="1">
      <c r="F2" s="32"/>
      <c r="G2" s="32" t="s">
        <v>74</v>
      </c>
      <c r="H2" s="17"/>
      <c r="I2" s="17"/>
    </row>
    <row r="3" spans="6:9" ht="20.25" customHeight="1">
      <c r="F3" s="34"/>
      <c r="G3" s="42" t="s">
        <v>69</v>
      </c>
      <c r="H3" s="42"/>
      <c r="I3" s="35"/>
    </row>
    <row r="4" spans="6:9" ht="20.25" customHeight="1">
      <c r="F4" s="33"/>
      <c r="G4" s="43" t="s">
        <v>70</v>
      </c>
      <c r="H4" s="43"/>
      <c r="I4" s="36"/>
    </row>
    <row r="5" spans="6:9" ht="20.25" customHeight="1">
      <c r="F5" s="33"/>
      <c r="G5" s="43" t="s">
        <v>71</v>
      </c>
      <c r="H5" s="43"/>
      <c r="I5" s="36"/>
    </row>
    <row r="6" spans="1:8" ht="21.75" customHeight="1">
      <c r="A6" s="1"/>
      <c r="B6" s="1"/>
      <c r="C6" s="1"/>
      <c r="D6" s="1"/>
      <c r="E6" s="1"/>
      <c r="F6" s="1"/>
      <c r="G6" s="1"/>
      <c r="H6" s="1"/>
    </row>
    <row r="7" spans="1:8" ht="31.5" customHeight="1">
      <c r="A7" s="41" t="s">
        <v>21</v>
      </c>
      <c r="B7" s="41"/>
      <c r="C7" s="41"/>
      <c r="D7" s="41"/>
      <c r="E7" s="41"/>
      <c r="F7" s="41"/>
      <c r="G7" s="41"/>
      <c r="H7" s="41"/>
    </row>
    <row r="8" spans="1:8" ht="31.5" customHeight="1">
      <c r="A8" s="41" t="s">
        <v>68</v>
      </c>
      <c r="B8" s="41"/>
      <c r="C8" s="41"/>
      <c r="D8" s="41"/>
      <c r="E8" s="41"/>
      <c r="F8" s="41"/>
      <c r="G8" s="41"/>
      <c r="H8" s="41"/>
    </row>
    <row r="9" spans="1:8" ht="31.5" customHeight="1">
      <c r="A9" s="45" t="s">
        <v>44</v>
      </c>
      <c r="B9" s="45"/>
      <c r="C9" s="45"/>
      <c r="D9" s="45"/>
      <c r="E9" s="45"/>
      <c r="F9" s="45"/>
      <c r="G9" s="45"/>
      <c r="H9" s="45"/>
    </row>
    <row r="10" ht="17.25" customHeight="1">
      <c r="H10" s="3" t="s">
        <v>2</v>
      </c>
    </row>
    <row r="11" spans="1:8" ht="111.75" customHeight="1">
      <c r="A11" s="19" t="s">
        <v>13</v>
      </c>
      <c r="B11" s="19" t="s">
        <v>14</v>
      </c>
      <c r="C11" s="19" t="s">
        <v>15</v>
      </c>
      <c r="D11" s="15" t="s">
        <v>5</v>
      </c>
      <c r="E11" s="14" t="s">
        <v>3</v>
      </c>
      <c r="F11" s="20" t="s">
        <v>0</v>
      </c>
      <c r="G11" s="21" t="s">
        <v>1</v>
      </c>
      <c r="H11" s="14" t="s">
        <v>4</v>
      </c>
    </row>
    <row r="12" spans="1:8" s="5" customFormat="1" ht="26.25" customHeight="1">
      <c r="A12" s="15"/>
      <c r="B12" s="15"/>
      <c r="C12" s="15"/>
      <c r="D12" s="15"/>
      <c r="E12" s="14"/>
      <c r="F12" s="14"/>
      <c r="G12" s="14"/>
      <c r="H12" s="11"/>
    </row>
    <row r="13" spans="1:8" ht="31.5" customHeight="1">
      <c r="A13" s="22" t="s">
        <v>16</v>
      </c>
      <c r="B13" s="6"/>
      <c r="C13" s="6"/>
      <c r="D13" s="46" t="s">
        <v>45</v>
      </c>
      <c r="E13" s="47"/>
      <c r="F13" s="7">
        <f>F14</f>
        <v>1820000</v>
      </c>
      <c r="G13" s="7">
        <f>G14</f>
        <v>0</v>
      </c>
      <c r="H13" s="7">
        <f aca="true" t="shared" si="0" ref="H13:H34">F13+G13</f>
        <v>1820000</v>
      </c>
    </row>
    <row r="14" spans="1:8" ht="36" customHeight="1">
      <c r="A14" s="22" t="s">
        <v>17</v>
      </c>
      <c r="B14" s="6"/>
      <c r="C14" s="6"/>
      <c r="D14" s="46" t="s">
        <v>45</v>
      </c>
      <c r="E14" s="47"/>
      <c r="F14" s="7">
        <f>F15+F17+F19+F21+F23+F25+F27+F28+F29</f>
        <v>1820000</v>
      </c>
      <c r="G14" s="7">
        <f>G15+G17+G19+G21+G23+G25+G27+G28+G29</f>
        <v>0</v>
      </c>
      <c r="H14" s="7">
        <f t="shared" si="0"/>
        <v>1820000</v>
      </c>
    </row>
    <row r="15" spans="1:8" ht="81" customHeight="1">
      <c r="A15" s="22" t="s">
        <v>72</v>
      </c>
      <c r="B15" s="6" t="s">
        <v>73</v>
      </c>
      <c r="C15" s="6" t="s">
        <v>75</v>
      </c>
      <c r="D15" s="30" t="s">
        <v>76</v>
      </c>
      <c r="E15" s="8"/>
      <c r="F15" s="7">
        <f>F16</f>
        <v>380000</v>
      </c>
      <c r="G15" s="7">
        <f>G16</f>
        <v>0</v>
      </c>
      <c r="H15" s="7">
        <f t="shared" si="0"/>
        <v>380000</v>
      </c>
    </row>
    <row r="16" spans="1:8" ht="41.25" customHeight="1">
      <c r="A16" s="23"/>
      <c r="B16" s="37"/>
      <c r="C16" s="37"/>
      <c r="D16" s="38"/>
      <c r="E16" s="8" t="s">
        <v>79</v>
      </c>
      <c r="F16" s="9">
        <f>380000</f>
        <v>380000</v>
      </c>
      <c r="G16" s="9"/>
      <c r="H16" s="9">
        <f t="shared" si="0"/>
        <v>380000</v>
      </c>
    </row>
    <row r="17" spans="1:8" ht="36" customHeight="1" hidden="1">
      <c r="A17" s="22" t="s">
        <v>46</v>
      </c>
      <c r="B17" s="6" t="s">
        <v>36</v>
      </c>
      <c r="C17" s="6"/>
      <c r="D17" s="28" t="s">
        <v>37</v>
      </c>
      <c r="E17" s="29"/>
      <c r="F17" s="7">
        <f>F18</f>
        <v>450000</v>
      </c>
      <c r="G17" s="7">
        <f>G18</f>
        <v>0</v>
      </c>
      <c r="H17" s="7">
        <f t="shared" si="0"/>
        <v>450000</v>
      </c>
    </row>
    <row r="18" spans="1:8" ht="36" customHeight="1" hidden="1">
      <c r="A18" s="23" t="s">
        <v>47</v>
      </c>
      <c r="B18" s="23" t="s">
        <v>38</v>
      </c>
      <c r="C18" s="25" t="s">
        <v>9</v>
      </c>
      <c r="D18" s="26" t="s">
        <v>39</v>
      </c>
      <c r="E18" s="8" t="s">
        <v>40</v>
      </c>
      <c r="F18" s="9">
        <f>450000</f>
        <v>450000</v>
      </c>
      <c r="G18" s="7"/>
      <c r="H18" s="7">
        <f t="shared" si="0"/>
        <v>450000</v>
      </c>
    </row>
    <row r="19" spans="1:8" ht="36" customHeight="1" hidden="1">
      <c r="A19" s="22" t="s">
        <v>48</v>
      </c>
      <c r="B19" s="6" t="s">
        <v>25</v>
      </c>
      <c r="C19" s="6"/>
      <c r="D19" s="28" t="s">
        <v>26</v>
      </c>
      <c r="E19" s="29"/>
      <c r="F19" s="7">
        <f>F20</f>
        <v>20000</v>
      </c>
      <c r="G19" s="7">
        <f>G20</f>
        <v>0</v>
      </c>
      <c r="H19" s="7">
        <f t="shared" si="0"/>
        <v>20000</v>
      </c>
    </row>
    <row r="20" spans="1:8" ht="36" customHeight="1" hidden="1">
      <c r="A20" s="23" t="s">
        <v>49</v>
      </c>
      <c r="B20" s="23" t="s">
        <v>27</v>
      </c>
      <c r="C20" s="25" t="s">
        <v>8</v>
      </c>
      <c r="D20" s="26" t="s">
        <v>28</v>
      </c>
      <c r="E20" s="8" t="s">
        <v>64</v>
      </c>
      <c r="F20" s="9">
        <f>20000</f>
        <v>20000</v>
      </c>
      <c r="G20" s="9"/>
      <c r="H20" s="7">
        <f t="shared" si="0"/>
        <v>20000</v>
      </c>
    </row>
    <row r="21" spans="1:8" ht="36" customHeight="1" hidden="1">
      <c r="A21" s="22" t="s">
        <v>50</v>
      </c>
      <c r="B21" s="6" t="s">
        <v>11</v>
      </c>
      <c r="C21" s="6"/>
      <c r="D21" s="28" t="s">
        <v>22</v>
      </c>
      <c r="E21" s="29"/>
      <c r="F21" s="7">
        <f>F22</f>
        <v>150000</v>
      </c>
      <c r="G21" s="7">
        <f>G22</f>
        <v>0</v>
      </c>
      <c r="H21" s="7">
        <f t="shared" si="0"/>
        <v>150000</v>
      </c>
    </row>
    <row r="22" spans="1:8" ht="60" customHeight="1" hidden="1">
      <c r="A22" s="23" t="s">
        <v>51</v>
      </c>
      <c r="B22" s="23" t="s">
        <v>23</v>
      </c>
      <c r="C22" s="25" t="s">
        <v>10</v>
      </c>
      <c r="D22" s="26" t="s">
        <v>52</v>
      </c>
      <c r="E22" s="27" t="s">
        <v>62</v>
      </c>
      <c r="F22" s="9">
        <f>150000</f>
        <v>150000</v>
      </c>
      <c r="G22" s="9"/>
      <c r="H22" s="7">
        <f t="shared" si="0"/>
        <v>150000</v>
      </c>
    </row>
    <row r="23" spans="1:8" ht="36" customHeight="1" hidden="1">
      <c r="A23" s="22" t="s">
        <v>53</v>
      </c>
      <c r="B23" s="6" t="s">
        <v>29</v>
      </c>
      <c r="C23" s="6"/>
      <c r="D23" s="28" t="s">
        <v>30</v>
      </c>
      <c r="E23" s="29"/>
      <c r="F23" s="7">
        <f>F24</f>
        <v>20000</v>
      </c>
      <c r="G23" s="7">
        <f>G24</f>
        <v>0</v>
      </c>
      <c r="H23" s="7">
        <f t="shared" si="0"/>
        <v>20000</v>
      </c>
    </row>
    <row r="24" spans="1:8" ht="60.75" customHeight="1" hidden="1">
      <c r="A24" s="23" t="s">
        <v>54</v>
      </c>
      <c r="B24" s="23" t="s">
        <v>31</v>
      </c>
      <c r="C24" s="25" t="s">
        <v>32</v>
      </c>
      <c r="D24" s="26" t="s">
        <v>33</v>
      </c>
      <c r="E24" s="48" t="s">
        <v>63</v>
      </c>
      <c r="F24" s="9">
        <f>20000</f>
        <v>20000</v>
      </c>
      <c r="G24" s="9"/>
      <c r="H24" s="7">
        <f t="shared" si="0"/>
        <v>20000</v>
      </c>
    </row>
    <row r="25" spans="1:8" ht="48" customHeight="1" hidden="1">
      <c r="A25" s="22" t="s">
        <v>67</v>
      </c>
      <c r="B25" s="13"/>
      <c r="C25" s="6"/>
      <c r="D25" s="24" t="s">
        <v>42</v>
      </c>
      <c r="E25" s="49"/>
      <c r="F25" s="7">
        <f>F26</f>
        <v>200000</v>
      </c>
      <c r="G25" s="9">
        <f>G26</f>
        <v>0</v>
      </c>
      <c r="H25" s="7">
        <f t="shared" si="0"/>
        <v>200000</v>
      </c>
    </row>
    <row r="26" spans="1:8" ht="28.5" customHeight="1" hidden="1">
      <c r="A26" s="23" t="s">
        <v>66</v>
      </c>
      <c r="B26" s="23" t="s">
        <v>41</v>
      </c>
      <c r="C26" s="25" t="s">
        <v>7</v>
      </c>
      <c r="D26" s="26" t="s">
        <v>43</v>
      </c>
      <c r="E26" s="50"/>
      <c r="F26" s="9">
        <f>200000</f>
        <v>200000</v>
      </c>
      <c r="G26" s="9"/>
      <c r="H26" s="7">
        <f t="shared" si="0"/>
        <v>200000</v>
      </c>
    </row>
    <row r="27" spans="1:8" ht="46.5" customHeight="1" hidden="1">
      <c r="A27" s="22" t="s">
        <v>55</v>
      </c>
      <c r="B27" s="6" t="s">
        <v>34</v>
      </c>
      <c r="C27" s="6" t="s">
        <v>6</v>
      </c>
      <c r="D27" s="28" t="s">
        <v>35</v>
      </c>
      <c r="E27" s="12" t="s">
        <v>61</v>
      </c>
      <c r="F27" s="7">
        <f>500000</f>
        <v>500000</v>
      </c>
      <c r="G27" s="9"/>
      <c r="H27" s="7">
        <f t="shared" si="0"/>
        <v>500000</v>
      </c>
    </row>
    <row r="28" spans="1:8" ht="36.75" customHeight="1">
      <c r="A28" s="22" t="s">
        <v>56</v>
      </c>
      <c r="B28" s="6" t="s">
        <v>57</v>
      </c>
      <c r="C28" s="6" t="s">
        <v>19</v>
      </c>
      <c r="D28" s="28" t="s">
        <v>20</v>
      </c>
      <c r="E28" s="8" t="s">
        <v>65</v>
      </c>
      <c r="F28" s="9"/>
      <c r="G28" s="9">
        <f>1000000-1000000</f>
        <v>0</v>
      </c>
      <c r="H28" s="7">
        <f t="shared" si="0"/>
        <v>0</v>
      </c>
    </row>
    <row r="29" spans="1:8" ht="60.75" customHeight="1" hidden="1">
      <c r="A29" s="22" t="s">
        <v>58</v>
      </c>
      <c r="B29" s="6" t="s">
        <v>59</v>
      </c>
      <c r="C29" s="6" t="s">
        <v>12</v>
      </c>
      <c r="D29" s="30" t="s">
        <v>24</v>
      </c>
      <c r="E29" s="16" t="s">
        <v>60</v>
      </c>
      <c r="F29" s="7">
        <f>100000</f>
        <v>100000</v>
      </c>
      <c r="G29" s="9"/>
      <c r="H29" s="7">
        <f t="shared" si="0"/>
        <v>100000</v>
      </c>
    </row>
    <row r="30" spans="1:8" ht="60.75" customHeight="1" hidden="1">
      <c r="A30" s="23"/>
      <c r="B30" s="23"/>
      <c r="C30" s="25"/>
      <c r="D30" s="31"/>
      <c r="E30" s="29"/>
      <c r="F30" s="9"/>
      <c r="G30" s="9"/>
      <c r="H30" s="7">
        <f t="shared" si="0"/>
        <v>0</v>
      </c>
    </row>
    <row r="31" spans="1:8" ht="60.75" customHeight="1" hidden="1">
      <c r="A31" s="23"/>
      <c r="B31" s="23"/>
      <c r="C31" s="25"/>
      <c r="D31" s="31"/>
      <c r="E31" s="29"/>
      <c r="F31" s="9"/>
      <c r="G31" s="9"/>
      <c r="H31" s="7">
        <f t="shared" si="0"/>
        <v>0</v>
      </c>
    </row>
    <row r="32" spans="1:8" ht="60.75" customHeight="1" hidden="1">
      <c r="A32" s="23"/>
      <c r="B32" s="23"/>
      <c r="C32" s="25"/>
      <c r="D32" s="31"/>
      <c r="E32" s="29"/>
      <c r="F32" s="9"/>
      <c r="G32" s="9"/>
      <c r="H32" s="7">
        <f t="shared" si="0"/>
        <v>0</v>
      </c>
    </row>
    <row r="33" spans="1:8" ht="60.75" customHeight="1" hidden="1">
      <c r="A33" s="23"/>
      <c r="B33" s="23"/>
      <c r="C33" s="25"/>
      <c r="D33" s="31"/>
      <c r="E33" s="29"/>
      <c r="F33" s="9"/>
      <c r="G33" s="9"/>
      <c r="H33" s="7">
        <f t="shared" si="0"/>
        <v>0</v>
      </c>
    </row>
    <row r="34" spans="1:8" ht="36" customHeight="1" hidden="1">
      <c r="A34" s="22"/>
      <c r="B34" s="6"/>
      <c r="C34" s="6"/>
      <c r="D34" s="28"/>
      <c r="E34" s="29"/>
      <c r="F34" s="7"/>
      <c r="G34" s="7"/>
      <c r="H34" s="7">
        <f t="shared" si="0"/>
        <v>0</v>
      </c>
    </row>
    <row r="35" spans="1:8" ht="41.25" customHeight="1">
      <c r="A35" s="44" t="s">
        <v>18</v>
      </c>
      <c r="B35" s="44"/>
      <c r="C35" s="44"/>
      <c r="D35" s="44"/>
      <c r="E35" s="7"/>
      <c r="F35" s="10">
        <f>F13</f>
        <v>1820000</v>
      </c>
      <c r="G35" s="10">
        <f>G13</f>
        <v>0</v>
      </c>
      <c r="H35" s="7">
        <f>F35+G35</f>
        <v>1820000</v>
      </c>
    </row>
    <row r="36" ht="12.75">
      <c r="D36" s="4"/>
    </row>
    <row r="37" spans="2:5" s="39" customFormat="1" ht="26.25" customHeight="1">
      <c r="B37" s="39" t="s">
        <v>77</v>
      </c>
      <c r="D37" s="40"/>
      <c r="E37" s="39" t="s">
        <v>78</v>
      </c>
    </row>
    <row r="38" ht="12.75">
      <c r="D38" s="4"/>
    </row>
    <row r="39" ht="12.75">
      <c r="D39" s="4"/>
    </row>
    <row r="40" ht="12.75">
      <c r="D40" s="4"/>
    </row>
    <row r="41" spans="4:8" ht="12.75">
      <c r="D41" s="4"/>
      <c r="H41" s="18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</sheetData>
  <sheetProtection/>
  <autoFilter ref="A12:H35"/>
  <mergeCells count="10">
    <mergeCell ref="A7:H7"/>
    <mergeCell ref="G3:H3"/>
    <mergeCell ref="G4:H4"/>
    <mergeCell ref="G5:H5"/>
    <mergeCell ref="A35:D35"/>
    <mergeCell ref="A8:H8"/>
    <mergeCell ref="A9:H9"/>
    <mergeCell ref="D13:E13"/>
    <mergeCell ref="D14:E14"/>
    <mergeCell ref="E24:E26"/>
  </mergeCells>
  <printOptions horizontalCentered="1"/>
  <pageMargins left="0.2362204724409449" right="0.1968503937007874" top="0.31496062992125984" bottom="0.2362204724409449" header="0.2755905511811024" footer="0.1968503937007874"/>
  <pageSetup fitToHeight="3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tvv</dc:creator>
  <cp:keywords/>
  <dc:description/>
  <cp:lastModifiedBy>Оксана</cp:lastModifiedBy>
  <cp:lastPrinted>2018-05-29T14:56:56Z</cp:lastPrinted>
  <dcterms:created xsi:type="dcterms:W3CDTF">2008-01-09T07:59:53Z</dcterms:created>
  <dcterms:modified xsi:type="dcterms:W3CDTF">2018-07-04T19:17:04Z</dcterms:modified>
  <cp:category/>
  <cp:version/>
  <cp:contentType/>
  <cp:contentStatus/>
</cp:coreProperties>
</file>