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95" windowWidth="7680" windowHeight="8175" activeTab="1"/>
  </bookViews>
  <sheets>
    <sheet name="ПОЧАТОК" sheetId="1" r:id="rId1"/>
    <sheet name="ЗМІНИ 19.03.2020" sheetId="2" r:id="rId2"/>
  </sheets>
  <definedNames>
    <definedName name="_xlnm.Print_Titles" localSheetId="1">'ЗМІНИ 19.03.2020'!$B:$B</definedName>
    <definedName name="_xlnm.Print_Titles" localSheetId="0">'ПОЧАТОК'!$B:$B</definedName>
    <definedName name="_xlnm.Print_Area" localSheetId="1">'ЗМІНИ 19.03.2020'!$A$1:$AU$27</definedName>
    <definedName name="_xlnm.Print_Area" localSheetId="0">'ПОЧАТОК'!$A$1:$AR$27</definedName>
  </definedNames>
  <calcPr fullCalcOnLoad="1"/>
</workbook>
</file>

<file path=xl/sharedStrings.xml><?xml version="1.0" encoding="utf-8"?>
<sst xmlns="http://schemas.openxmlformats.org/spreadsheetml/2006/main" count="178" uniqueCount="86">
  <si>
    <t xml:space="preserve"> інші напрями 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</si>
  <si>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</si>
  <si>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</t>
  </si>
  <si>
    <t>з місцевого бюджету державному бюджету на виконання програм соціально-економічного розвитку регіонів</t>
  </si>
  <si>
    <t>Додаток № 5</t>
  </si>
  <si>
    <t>03543000000</t>
  </si>
  <si>
    <t>Код</t>
  </si>
  <si>
    <t>Найменування бюджету - одержувача/надавача міжбюджетного трансферту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</si>
  <si>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</si>
  <si>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Разом</t>
  </si>
  <si>
    <t xml:space="preserve">Всього </t>
  </si>
  <si>
    <t>Державний бюджет</t>
  </si>
  <si>
    <t>в тому числі:</t>
  </si>
  <si>
    <t>Субвенція загального фонду на:</t>
  </si>
  <si>
    <t>інші напрями</t>
  </si>
  <si>
    <t>Субвенція спеціального фонду на:</t>
  </si>
  <si>
    <t>на фінансування окремих видатків соціального захисту населення</t>
  </si>
  <si>
    <t xml:space="preserve"> на здійснення переданих видатків у сфері охорони здоров’я за рахунок коштів медичної субвенції</t>
  </si>
  <si>
    <t>грн</t>
  </si>
  <si>
    <t>КПКВК 3719770</t>
  </si>
  <si>
    <t xml:space="preserve">Міжбюджетні трансферти </t>
  </si>
  <si>
    <t>КПКВК 0119800</t>
  </si>
  <si>
    <t>КПКВК 0119770</t>
  </si>
  <si>
    <t>КПКВК 0119730</t>
  </si>
  <si>
    <t>КПКВК 0119410</t>
  </si>
  <si>
    <t xml:space="preserve"> на обслуговування та надання соціальних послуг населенню даних громад в стаціонарному відділенні с.Білостік</t>
  </si>
  <si>
    <t>на  компенсацiйнi виплати на пiльговий проїзд автомобiльним транспортом окремим категорiям громадян</t>
  </si>
  <si>
    <t>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</si>
  <si>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на забезпечення діяльності "Інклюзивно-ресурсний центр Луцької районної ради" </t>
  </si>
  <si>
    <t xml:space="preserve">на підтримку відділу трудового архіву Луцької районної ради </t>
  </si>
  <si>
    <t>на придбання та встановлення сміттєсортувальної лінії на полігоні ТПВ в с.Брище (в умовах співфінансування)</t>
  </si>
  <si>
    <t xml:space="preserve">на оплату праці </t>
  </si>
  <si>
    <t>грн.</t>
  </si>
  <si>
    <t>КПКВК 0119110</t>
  </si>
  <si>
    <t>на надання послуг районним організаційно-методичним центром сектору культури Луцької райдержадміністрації</t>
  </si>
  <si>
    <t>на підтримку сектору культури Луцької райдержадміністрації (гурткова робота)</t>
  </si>
  <si>
    <t>Сільський голова</t>
  </si>
  <si>
    <t>С.О.Яручик</t>
  </si>
  <si>
    <t>Реверсна дотація</t>
  </si>
  <si>
    <t>на фінансування закладів дошкільної освіти</t>
  </si>
  <si>
    <t xml:space="preserve">на оплату комунальних послуг комунальному підприємству "Луцька центральна районна лікарня Луцької районної ради" </t>
  </si>
  <si>
    <t>Волинський обласний бюджєет</t>
  </si>
  <si>
    <t>на виконання завдань Програми підвищення ефективності виконання повноважень органами казначейства щодо реалізації державної регіональної політики на 2019 рік (одержувач коштів управління Державної казначейської служби України у Луцькому районі Волинської області)</t>
  </si>
  <si>
    <t xml:space="preserve">капітальний ремонт дороги вулиці Городищенської в с.Гірка Полонка Луцького району Волинської області </t>
  </si>
  <si>
    <t>Трансферти з інших місцевих бюджетів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</si>
  <si>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</si>
  <si>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поточний дрібний ремонт автомобільної дороги С 030840 Цеперів-Баїв-Городище (Н-17)</t>
  </si>
  <si>
    <t>поточний дрібний ремонт автомобільної дороги С 030808 Коршовець - Промінь (Т-03-03) (по вул.Перемоги в с.Промінь)</t>
  </si>
  <si>
    <t>поточний дрібний ремонт автомобільної дороги С 030840 Цеперів - Баїв -Городище - (Н-17) (по вул.Перемоги в с.Баїв)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</si>
  <si>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шлюза-регулятора РШР №2 на р.Чорногузка ПК 28+60, о с. «Чорногузка» поблизу с.Новостав Луцького району Волинської області"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</si>
  <si>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магістрального каналу осушувальної системи "Чорногузка" Луцького району Волинської області (з ПК 44+50 по ПК 48+00)"</t>
  </si>
  <si>
    <t xml:space="preserve"> на відшкодування вартості препаратів інсуліну хворим Боратинської громади  (одержувач  комунальне підприємство "Луцька центральна районна лікарня Луцької районної ради")</t>
  </si>
  <si>
    <t>до рішення сільської ради від .12.2019 року №</t>
  </si>
  <si>
    <t xml:space="preserve">"Про бюджет об'єднаної територіальної громади на 2020 рік" </t>
  </si>
  <si>
    <t>до рішення сільської ради "Про бюджет об'єднаної територіальної громади на 2020 рік"</t>
  </si>
  <si>
    <t>Додаток №5</t>
  </si>
  <si>
    <t>з інших місцевих бюджетів бюджету об'єднаної територіальної громади та з бюджету об'єднаної територіальної громади іншим бюджетам на 2020 рік</t>
  </si>
  <si>
    <t>на фінансування дитячої музичної школи</t>
  </si>
  <si>
    <t>до рішення сільської ради від 24.12.2019 року № 13/7</t>
  </si>
  <si>
    <t>03100000000</t>
  </si>
  <si>
    <t>03541000000</t>
  </si>
  <si>
    <t>03551000000</t>
  </si>
  <si>
    <t>03308200000</t>
  </si>
  <si>
    <t>03525000000</t>
  </si>
  <si>
    <t>(код бюджету)</t>
  </si>
  <si>
    <t>Трансферти іншим місцевим бюджетам</t>
  </si>
  <si>
    <t>в тому чичлі</t>
  </si>
  <si>
    <t>Субвенції з бюджету об'єднаної територіальної громади</t>
  </si>
  <si>
    <t xml:space="preserve">Районний бюджет Луцького району </t>
  </si>
  <si>
    <t>Бюджет Гіркополонківської сільської об'єднаної територіальної громади</t>
  </si>
  <si>
    <t>Бюджет Торчинської селищноїї об'єднаної територіальної громади</t>
  </si>
  <si>
    <t>Бюджет Луцької міської об'єднаної територіальної громади</t>
  </si>
  <si>
    <t>до рішення сільської ради "Про внесення змін</t>
  </si>
  <si>
    <t>до рішення сільської ради від 24.12.2019 року №13/7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</si>
  <si>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</t>
  </si>
  <si>
    <t xml:space="preserve">на виконання завдань Програми підвищення ефективності виконання повноважень органами казначейства щодо реалізації державної регіональної політики на 2019 рік (одержувач коштів управління Державної казначейської служби України у Луцькому районі Волинської 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</si>
  <si>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шлюза-регулятора РШР №2 на р.Чорногузка ПК 28+60, о с. «Чорногузка» поблизу с.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</si>
  <si>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 "Капітальний ремонт магістрального каналу осушувальної системи "Чорногузка" Луцького району Волинс</t>
  </si>
  <si>
    <t xml:space="preserve"> на виконання Програми „Підтримки органів виконавчої влади Луцького району на 2020 рік" (одержувач коштів Управління соціального захисту населеня  Луцької районної державної адміністрації)</t>
  </si>
  <si>
    <t xml:space="preserve">на придбання швидких тестів для визначення COVID-19 (одержувач комунальне підприємство "Луцька центральна районна лікарня Луцької районної ради") </t>
  </si>
  <si>
    <t>на придбання засобів індивідуального захисту в боротьбі з COVID-19 (одержувач комунальне підприємство "Луцька центральна районна лікарня Луцької районної ради"</t>
  </si>
  <si>
    <t>Зміни до додатку №5</t>
  </si>
  <si>
    <t>на виконання Програми захисту населення і території Боратинської сільської ради від надзвичайних ситуацій техногенного і природного характеру на 2019-2023 роки (одержувач коштів 1-й ДПРЗ управління ДСНС України у Волинській області)</t>
  </si>
  <si>
    <t>Додаток 4</t>
  </si>
  <si>
    <t xml:space="preserve">на придбання апарата штучної вентиляції легень комунальному підприємству "Луцька центральна районна лікарня Луцької районної ради" </t>
  </si>
  <si>
    <t>на виконання Програми „Підтримки органів виконавчої влади Луцького району на 2020 рік" (одержувач коштів Луцька районна державна адміністрація для функціонування відділу містобудування, архітектури, інфраструктури, інвестиційної та економічної діяльності Луцької РДА )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</si>
</sst>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#,##0.000"/>
    <numFmt numFmtId="199" formatCode="[$-422]d\ mmmm\ yyyy&quot; р.&quot;"/>
    <numFmt numFmtId="200" formatCode="#0.00"/>
    <numFmt numFmtId="201" formatCode="_-* #,##0\ &quot;₽&quot;_-;\-* #,##0\ &quot;₽&quot;_-;_-* &quot;-&quot;\ &quot;₽&quot;_-;_-@_-"/>
    <numFmt numFmtId="202" formatCode="_-* #,##0.00\ &quot;₽&quot;_-;\-* #,##0.00\ &quot;₽&quot;_-;_-* &quot;-&quot;??\ &quot;₽&quot;_-;_-@_-"/>
    <numFmt numFmtId="203" formatCode="#,000;#,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>
      <alignment/>
      <protection/>
    </xf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quotePrefix="1">
      <alignment horizontal="center"/>
    </xf>
    <xf numFmtId="0" fontId="1" fillId="0" borderId="0" xfId="0" applyFont="1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 shrinkToFi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"/>
  <sheetViews>
    <sheetView showZeros="0" view="pageBreakPreview" zoomScaleNormal="70" zoomScaleSheetLayoutView="100" zoomScalePageLayoutView="0" workbookViewId="0" topLeftCell="Q1">
      <selection activeCell="Q2" sqref="A2:IV2"/>
    </sheetView>
  </sheetViews>
  <sheetFormatPr defaultColWidth="17.75390625" defaultRowHeight="12.75"/>
  <cols>
    <col min="1" max="1" width="16.875" style="8" customWidth="1"/>
    <col min="2" max="2" width="46.625" style="1" customWidth="1"/>
    <col min="3" max="3" width="20.75390625" style="1" customWidth="1"/>
    <col min="4" max="4" width="20.25390625" style="1" hidden="1" customWidth="1"/>
    <col min="5" max="5" width="21.25390625" style="1" customWidth="1"/>
    <col min="6" max="6" width="19.875" style="1" hidden="1" customWidth="1"/>
    <col min="7" max="7" width="19.875" style="1" customWidth="1"/>
    <col min="8" max="8" width="16.25390625" style="1" customWidth="1"/>
    <col min="9" max="10" width="16.25390625" style="1" hidden="1" customWidth="1"/>
    <col min="11" max="11" width="22.375" style="1" hidden="1" customWidth="1"/>
    <col min="12" max="12" width="21.125" style="1" hidden="1" customWidth="1"/>
    <col min="13" max="13" width="19.625" style="1" hidden="1" customWidth="1"/>
    <col min="14" max="14" width="19.00390625" style="1" hidden="1" customWidth="1"/>
    <col min="15" max="15" width="18.25390625" style="1" hidden="1" customWidth="1"/>
    <col min="16" max="16" width="19.75390625" style="1" customWidth="1"/>
    <col min="17" max="17" width="17.125" style="1" customWidth="1"/>
    <col min="18" max="18" width="20.125" style="1" customWidth="1"/>
    <col min="19" max="19" width="22.00390625" style="1" customWidth="1"/>
    <col min="20" max="20" width="20.375" style="14" customWidth="1"/>
    <col min="21" max="21" width="16.625" style="1" customWidth="1"/>
    <col min="22" max="23" width="16.625" style="1" hidden="1" customWidth="1"/>
    <col min="24" max="24" width="24.125" style="1" customWidth="1"/>
    <col min="25" max="27" width="16.625" style="1" hidden="1" customWidth="1"/>
    <col min="28" max="28" width="19.375" style="1" hidden="1" customWidth="1"/>
    <col min="29" max="29" width="25.125" style="1" customWidth="1"/>
    <col min="30" max="30" width="25.00390625" style="1" customWidth="1"/>
    <col min="31" max="31" width="17.75390625" style="1" hidden="1" customWidth="1"/>
    <col min="32" max="32" width="17.375" style="1" hidden="1" customWidth="1"/>
    <col min="33" max="33" width="16.75390625" style="1" hidden="1" customWidth="1"/>
    <col min="34" max="34" width="23.25390625" style="1" hidden="1" customWidth="1"/>
    <col min="35" max="35" width="26.125" style="1" hidden="1" customWidth="1"/>
    <col min="36" max="36" width="26.875" style="1" hidden="1" customWidth="1"/>
    <col min="37" max="37" width="29.375" style="1" hidden="1" customWidth="1"/>
    <col min="38" max="38" width="17.75390625" style="1" hidden="1" customWidth="1"/>
    <col min="39" max="39" width="19.00390625" style="1" hidden="1" customWidth="1"/>
    <col min="40" max="40" width="21.00390625" style="1" hidden="1" customWidth="1"/>
    <col min="41" max="42" width="17.75390625" style="1" hidden="1" customWidth="1"/>
    <col min="43" max="43" width="2.375" style="1" hidden="1" customWidth="1"/>
    <col min="44" max="44" width="6.125" style="1" hidden="1" customWidth="1"/>
    <col min="45" max="16384" width="17.75390625" style="1" customWidth="1"/>
  </cols>
  <sheetData>
    <row r="1" spans="3:41" ht="21.75" customHeight="1">
      <c r="C1" s="11"/>
      <c r="E1" s="51"/>
      <c r="F1" s="51"/>
      <c r="G1" s="13"/>
      <c r="H1" s="51"/>
      <c r="I1" s="51"/>
      <c r="J1" s="11"/>
      <c r="K1" s="11"/>
      <c r="L1" s="11"/>
      <c r="M1" s="11"/>
      <c r="N1" s="11"/>
      <c r="O1" s="11"/>
      <c r="P1" s="11"/>
      <c r="Q1" s="25"/>
      <c r="R1" s="13"/>
      <c r="S1" s="13"/>
      <c r="U1" s="13"/>
      <c r="V1" s="13"/>
      <c r="W1" s="25" t="s">
        <v>4</v>
      </c>
      <c r="X1" s="13"/>
      <c r="Y1" s="25"/>
      <c r="Z1" s="25"/>
      <c r="AA1" s="25"/>
      <c r="AB1" s="13"/>
      <c r="AC1" s="13" t="s">
        <v>4</v>
      </c>
      <c r="AD1" s="14"/>
      <c r="AE1" s="11"/>
      <c r="AF1" s="11"/>
      <c r="AG1" s="11"/>
      <c r="AH1" s="11"/>
      <c r="AI1" s="11"/>
      <c r="AJ1" s="25" t="s">
        <v>4</v>
      </c>
      <c r="AK1" s="13"/>
      <c r="AL1" s="13"/>
      <c r="AM1" s="13"/>
      <c r="AN1" s="11"/>
      <c r="AO1" s="11"/>
    </row>
    <row r="2" spans="3:41" ht="21.75" customHeight="1" hidden="1">
      <c r="C2" s="12"/>
      <c r="E2" s="52"/>
      <c r="F2" s="52"/>
      <c r="G2" s="12"/>
      <c r="H2" s="52"/>
      <c r="I2" s="52"/>
      <c r="J2" s="53"/>
      <c r="K2" s="53"/>
      <c r="L2" s="36"/>
      <c r="M2" s="36"/>
      <c r="N2" s="36"/>
      <c r="O2" s="12"/>
      <c r="P2" s="12"/>
      <c r="Q2" s="12"/>
      <c r="R2" s="26"/>
      <c r="S2" s="36"/>
      <c r="T2" s="36"/>
      <c r="U2" s="12"/>
      <c r="V2" s="12"/>
      <c r="W2" s="26" t="s">
        <v>58</v>
      </c>
      <c r="X2" s="26"/>
      <c r="Y2" s="26"/>
      <c r="Z2" s="26"/>
      <c r="AA2" s="26"/>
      <c r="AB2" s="26"/>
      <c r="AC2" s="54" t="s">
        <v>72</v>
      </c>
      <c r="AD2" s="54"/>
      <c r="AE2" s="12"/>
      <c r="AF2" s="12"/>
      <c r="AG2" s="12"/>
      <c r="AH2" s="12"/>
      <c r="AI2" s="12"/>
      <c r="AJ2" s="36" t="s">
        <v>52</v>
      </c>
      <c r="AK2" s="36"/>
      <c r="AL2" s="36"/>
      <c r="AM2" s="36"/>
      <c r="AN2" s="12"/>
      <c r="AO2" s="12"/>
    </row>
    <row r="3" spans="3:41" ht="21.75" customHeight="1">
      <c r="C3" s="12"/>
      <c r="E3" s="12"/>
      <c r="F3" s="12"/>
      <c r="G3" s="12"/>
      <c r="H3" s="12"/>
      <c r="I3" s="12"/>
      <c r="J3" s="33"/>
      <c r="K3" s="33"/>
      <c r="L3" s="26"/>
      <c r="M3" s="26"/>
      <c r="N3" s="26"/>
      <c r="O3" s="12"/>
      <c r="P3" s="12"/>
      <c r="Q3" s="12"/>
      <c r="R3" s="26"/>
      <c r="S3" s="26"/>
      <c r="T3" s="26"/>
      <c r="U3" s="12"/>
      <c r="V3" s="12"/>
      <c r="W3" s="26"/>
      <c r="X3" s="26"/>
      <c r="Y3" s="26"/>
      <c r="Z3" s="26"/>
      <c r="AA3" s="26"/>
      <c r="AB3" s="26"/>
      <c r="AC3" s="54" t="s">
        <v>73</v>
      </c>
      <c r="AD3" s="54"/>
      <c r="AE3" s="12"/>
      <c r="AF3" s="12"/>
      <c r="AG3" s="12"/>
      <c r="AH3" s="12"/>
      <c r="AI3" s="12"/>
      <c r="AJ3" s="26"/>
      <c r="AK3" s="26"/>
      <c r="AL3" s="26"/>
      <c r="AM3" s="26"/>
      <c r="AN3" s="12"/>
      <c r="AO3" s="12"/>
    </row>
    <row r="4" spans="3:41" ht="35.25" customHeight="1">
      <c r="C4" s="12"/>
      <c r="E4" s="12"/>
      <c r="F4" s="12"/>
      <c r="G4" s="12"/>
      <c r="H4" s="12"/>
      <c r="I4" s="12"/>
      <c r="J4" s="33"/>
      <c r="K4" s="33"/>
      <c r="L4" s="26"/>
      <c r="M4" s="26"/>
      <c r="N4" s="26"/>
      <c r="O4" s="12"/>
      <c r="P4" s="12"/>
      <c r="Q4" s="12"/>
      <c r="R4" s="26"/>
      <c r="S4" s="26"/>
      <c r="T4" s="26"/>
      <c r="U4" s="12"/>
      <c r="V4" s="12"/>
      <c r="W4" s="26"/>
      <c r="X4" s="26"/>
      <c r="Y4" s="26"/>
      <c r="Z4" s="26"/>
      <c r="AA4" s="26"/>
      <c r="AB4" s="26"/>
      <c r="AC4" s="54" t="s">
        <v>53</v>
      </c>
      <c r="AD4" s="54"/>
      <c r="AE4" s="12"/>
      <c r="AF4" s="12"/>
      <c r="AG4" s="12"/>
      <c r="AH4" s="12"/>
      <c r="AI4" s="12"/>
      <c r="AJ4" s="26"/>
      <c r="AK4" s="26"/>
      <c r="AL4" s="26"/>
      <c r="AM4" s="26"/>
      <c r="AN4" s="12"/>
      <c r="AO4" s="12"/>
    </row>
    <row r="5" spans="3:33" ht="35.25" customHeight="1" hidden="1">
      <c r="C5" s="12"/>
      <c r="E5" s="52"/>
      <c r="F5" s="52"/>
      <c r="G5" s="12"/>
      <c r="H5" s="12"/>
      <c r="I5" s="12"/>
      <c r="J5" s="12"/>
      <c r="K5" s="12"/>
      <c r="L5" s="12"/>
      <c r="M5" s="12"/>
      <c r="N5" s="12"/>
      <c r="O5" s="12"/>
      <c r="P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3:40" ht="18" customHeight="1" hidden="1">
      <c r="C6" s="64" t="s">
        <v>55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5"/>
      <c r="V6" s="5"/>
      <c r="W6" s="5"/>
      <c r="X6" s="5"/>
      <c r="Y6" s="5"/>
      <c r="Z6" s="5"/>
      <c r="AA6" s="5"/>
      <c r="AB6" s="5"/>
      <c r="AC6" s="5"/>
      <c r="AD6" s="5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3:40" ht="19.5" customHeight="1" hidden="1">
      <c r="C7" s="64" t="s">
        <v>54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5"/>
      <c r="V7" s="5"/>
      <c r="W7" s="5"/>
      <c r="X7" s="5"/>
      <c r="Y7" s="5"/>
      <c r="Z7" s="5"/>
      <c r="AA7" s="5"/>
      <c r="AB7" s="5"/>
      <c r="AC7" s="5"/>
      <c r="AD7" s="5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3:40" ht="30" customHeight="1">
      <c r="C8" s="64" t="s">
        <v>20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3:40" ht="30" customHeight="1">
      <c r="C9" s="64" t="s">
        <v>56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30" customHeight="1">
      <c r="A10" s="27" t="s">
        <v>63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21.75" customHeight="1">
      <c r="A11" s="28" t="s">
        <v>64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5"/>
      <c r="U11" s="15"/>
      <c r="V11" s="5"/>
      <c r="W11" s="5"/>
      <c r="X11" s="5"/>
      <c r="Y11" s="5"/>
      <c r="Z11" s="5"/>
      <c r="AA11" s="5"/>
      <c r="AB11" s="5"/>
      <c r="AC11" s="5"/>
      <c r="AD11" s="15" t="s">
        <v>18</v>
      </c>
      <c r="AE11" s="5"/>
      <c r="AF11" s="5"/>
      <c r="AG11" s="5" t="s">
        <v>32</v>
      </c>
      <c r="AI11" s="5"/>
      <c r="AJ11" s="5"/>
      <c r="AK11" s="5" t="s">
        <v>32</v>
      </c>
      <c r="AM11" s="8"/>
      <c r="AN11" s="5" t="s">
        <v>32</v>
      </c>
    </row>
    <row r="12" spans="1:44" ht="37.5" customHeight="1">
      <c r="A12" s="37" t="s">
        <v>6</v>
      </c>
      <c r="B12" s="37" t="s">
        <v>7</v>
      </c>
      <c r="C12" s="38" t="s">
        <v>9</v>
      </c>
      <c r="D12" s="56" t="s">
        <v>44</v>
      </c>
      <c r="E12" s="57"/>
      <c r="F12" s="58"/>
      <c r="G12" s="62" t="s">
        <v>65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ht="37.5" customHeight="1">
      <c r="A13" s="37"/>
      <c r="B13" s="37"/>
      <c r="C13" s="38"/>
      <c r="D13" s="29"/>
      <c r="E13" s="30"/>
      <c r="F13" s="31"/>
      <c r="G13" s="39" t="s">
        <v>38</v>
      </c>
      <c r="H13" s="42" t="s">
        <v>66</v>
      </c>
      <c r="I13" s="32"/>
      <c r="J13" s="32"/>
      <c r="K13" s="43" t="s">
        <v>67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5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s="10" customFormat="1" ht="40.5" customHeight="1">
      <c r="A14" s="37"/>
      <c r="B14" s="37"/>
      <c r="C14" s="61"/>
      <c r="D14" s="37" t="s">
        <v>8</v>
      </c>
      <c r="E14" s="38" t="s">
        <v>45</v>
      </c>
      <c r="F14" s="38" t="s">
        <v>1</v>
      </c>
      <c r="G14" s="40"/>
      <c r="H14" s="41"/>
      <c r="I14" s="3"/>
      <c r="J14" s="3"/>
      <c r="K14" s="46" t="s">
        <v>13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3"/>
      <c r="AF14" s="3"/>
      <c r="AG14" s="3"/>
      <c r="AH14" s="3"/>
      <c r="AI14" s="3"/>
      <c r="AJ14" s="3"/>
      <c r="AK14" s="3"/>
      <c r="AL14" s="3"/>
      <c r="AM14" s="37" t="s">
        <v>15</v>
      </c>
      <c r="AN14" s="37"/>
      <c r="AO14" s="37"/>
      <c r="AP14" s="37"/>
      <c r="AQ14" s="37"/>
      <c r="AR14" s="37"/>
    </row>
    <row r="15" spans="1:44" s="10" customFormat="1" ht="27" customHeight="1">
      <c r="A15" s="37"/>
      <c r="B15" s="37"/>
      <c r="C15" s="61"/>
      <c r="D15" s="37"/>
      <c r="E15" s="38"/>
      <c r="F15" s="38"/>
      <c r="G15" s="40"/>
      <c r="H15" s="65" t="s">
        <v>17</v>
      </c>
      <c r="I15" s="22" t="s">
        <v>12</v>
      </c>
      <c r="J15" s="22"/>
      <c r="K15" s="38" t="s">
        <v>2</v>
      </c>
      <c r="L15" s="37" t="s">
        <v>12</v>
      </c>
      <c r="M15" s="37"/>
      <c r="N15" s="37"/>
      <c r="O15" s="37"/>
      <c r="P15" s="59" t="s">
        <v>14</v>
      </c>
      <c r="Q15" s="37" t="s">
        <v>12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 t="s">
        <v>3</v>
      </c>
      <c r="AI15" s="37" t="s">
        <v>12</v>
      </c>
      <c r="AJ15" s="37"/>
      <c r="AK15" s="37"/>
      <c r="AL15" s="37"/>
      <c r="AM15" s="38"/>
      <c r="AN15" s="3" t="s">
        <v>12</v>
      </c>
      <c r="AO15" s="37" t="s">
        <v>0</v>
      </c>
      <c r="AP15" s="37" t="s">
        <v>12</v>
      </c>
      <c r="AQ15" s="37"/>
      <c r="AR15" s="37"/>
    </row>
    <row r="16" spans="1:44" s="10" customFormat="1" ht="31.5" customHeight="1">
      <c r="A16" s="37"/>
      <c r="B16" s="37"/>
      <c r="C16" s="61"/>
      <c r="D16" s="37"/>
      <c r="E16" s="38"/>
      <c r="F16" s="38"/>
      <c r="G16" s="40"/>
      <c r="H16" s="65"/>
      <c r="I16" s="50" t="s">
        <v>31</v>
      </c>
      <c r="J16" s="50"/>
      <c r="K16" s="38"/>
      <c r="L16" s="37" t="s">
        <v>48</v>
      </c>
      <c r="M16" s="37" t="s">
        <v>47</v>
      </c>
      <c r="N16" s="37" t="s">
        <v>46</v>
      </c>
      <c r="O16" s="37" t="s">
        <v>43</v>
      </c>
      <c r="P16" s="59"/>
      <c r="Q16" s="37" t="s">
        <v>16</v>
      </c>
      <c r="R16" s="37"/>
      <c r="S16" s="37"/>
      <c r="T16" s="55" t="s">
        <v>28</v>
      </c>
      <c r="U16" s="37" t="s">
        <v>29</v>
      </c>
      <c r="V16" s="37" t="s">
        <v>34</v>
      </c>
      <c r="W16" s="37" t="s">
        <v>35</v>
      </c>
      <c r="X16" s="49" t="s">
        <v>40</v>
      </c>
      <c r="Y16" s="37" t="s">
        <v>51</v>
      </c>
      <c r="Z16" s="3"/>
      <c r="AA16" s="3"/>
      <c r="AB16" s="50" t="s">
        <v>30</v>
      </c>
      <c r="AC16" s="50" t="s">
        <v>39</v>
      </c>
      <c r="AD16" s="37" t="s">
        <v>57</v>
      </c>
      <c r="AE16" s="37"/>
      <c r="AF16" s="37"/>
      <c r="AG16" s="37"/>
      <c r="AH16" s="38"/>
      <c r="AI16" s="37" t="s">
        <v>42</v>
      </c>
      <c r="AJ16" s="37" t="s">
        <v>49</v>
      </c>
      <c r="AK16" s="37" t="s">
        <v>50</v>
      </c>
      <c r="AL16" s="37"/>
      <c r="AM16" s="38"/>
      <c r="AN16" s="37"/>
      <c r="AO16" s="37"/>
      <c r="AP16" s="37"/>
      <c r="AQ16" s="37"/>
      <c r="AR16" s="37"/>
    </row>
    <row r="17" spans="1:44" s="10" customFormat="1" ht="187.5" customHeight="1">
      <c r="A17" s="37"/>
      <c r="B17" s="37"/>
      <c r="C17" s="61"/>
      <c r="D17" s="37"/>
      <c r="E17" s="38"/>
      <c r="F17" s="38"/>
      <c r="G17" s="41"/>
      <c r="H17" s="65"/>
      <c r="I17" s="50"/>
      <c r="J17" s="50"/>
      <c r="K17" s="38"/>
      <c r="L17" s="37"/>
      <c r="M17" s="37"/>
      <c r="N17" s="37"/>
      <c r="O17" s="37"/>
      <c r="P17" s="59"/>
      <c r="Q17" s="37" t="s">
        <v>25</v>
      </c>
      <c r="R17" s="37" t="s">
        <v>26</v>
      </c>
      <c r="S17" s="37" t="s">
        <v>27</v>
      </c>
      <c r="T17" s="55"/>
      <c r="U17" s="37"/>
      <c r="V17" s="37"/>
      <c r="W17" s="37"/>
      <c r="X17" s="49"/>
      <c r="Y17" s="37"/>
      <c r="Z17" s="3"/>
      <c r="AA17" s="3"/>
      <c r="AB17" s="50"/>
      <c r="AC17" s="50"/>
      <c r="AD17" s="37"/>
      <c r="AE17" s="37"/>
      <c r="AF17" s="37"/>
      <c r="AG17" s="37"/>
      <c r="AH17" s="38"/>
      <c r="AI17" s="37"/>
      <c r="AJ17" s="37"/>
      <c r="AK17" s="37"/>
      <c r="AL17" s="63"/>
      <c r="AM17" s="38"/>
      <c r="AN17" s="37"/>
      <c r="AO17" s="37"/>
      <c r="AP17" s="37"/>
      <c r="AQ17" s="37"/>
      <c r="AR17" s="37"/>
    </row>
    <row r="18" spans="1:44" s="10" customFormat="1" ht="33.75" customHeight="1">
      <c r="A18" s="37"/>
      <c r="B18" s="37"/>
      <c r="C18" s="61"/>
      <c r="D18" s="37"/>
      <c r="E18" s="38"/>
      <c r="F18" s="38"/>
      <c r="G18" s="21" t="s">
        <v>33</v>
      </c>
      <c r="H18" s="3" t="s">
        <v>24</v>
      </c>
      <c r="I18" s="50"/>
      <c r="J18" s="50"/>
      <c r="K18" s="3" t="s">
        <v>23</v>
      </c>
      <c r="L18" s="37"/>
      <c r="M18" s="37"/>
      <c r="N18" s="37"/>
      <c r="O18" s="37"/>
      <c r="P18" s="3" t="s">
        <v>22</v>
      </c>
      <c r="Q18" s="37"/>
      <c r="R18" s="37"/>
      <c r="S18" s="37"/>
      <c r="T18" s="55"/>
      <c r="U18" s="37"/>
      <c r="V18" s="37"/>
      <c r="W18" s="37"/>
      <c r="X18" s="49"/>
      <c r="Y18" s="37"/>
      <c r="Z18" s="3"/>
      <c r="AA18" s="3"/>
      <c r="AB18" s="50"/>
      <c r="AC18" s="50"/>
      <c r="AD18" s="37"/>
      <c r="AE18" s="37"/>
      <c r="AF18" s="37"/>
      <c r="AG18" s="37"/>
      <c r="AH18" s="3" t="s">
        <v>21</v>
      </c>
      <c r="AI18" s="37"/>
      <c r="AJ18" s="37"/>
      <c r="AK18" s="37"/>
      <c r="AL18" s="63"/>
      <c r="AM18" s="3"/>
      <c r="AN18" s="3"/>
      <c r="AO18" s="3" t="s">
        <v>19</v>
      </c>
      <c r="AP18" s="37"/>
      <c r="AQ18" s="37"/>
      <c r="AR18" s="37"/>
    </row>
    <row r="19" spans="1:44" ht="36" customHeight="1">
      <c r="A19" s="9" t="s">
        <v>59</v>
      </c>
      <c r="B19" s="6" t="s">
        <v>41</v>
      </c>
      <c r="C19" s="2">
        <f aca="true" t="shared" si="0" ref="C19:C24">E19+G19+H19+K19+P19+AH19+AM19</f>
        <v>50800</v>
      </c>
      <c r="D19" s="2"/>
      <c r="E19" s="2">
        <v>50800</v>
      </c>
      <c r="F19" s="2"/>
      <c r="G19" s="2"/>
      <c r="H19" s="2"/>
      <c r="I19" s="2"/>
      <c r="J19" s="2"/>
      <c r="K19" s="2">
        <f>SUM(L19:O19)</f>
        <v>0</v>
      </c>
      <c r="L19" s="2"/>
      <c r="M19" s="2"/>
      <c r="N19" s="2"/>
      <c r="O19" s="2"/>
      <c r="P19" s="2">
        <f aca="true" t="shared" si="1" ref="P19:P24">SUM(Q19:AG19)</f>
        <v>0</v>
      </c>
      <c r="Q19" s="2"/>
      <c r="R19" s="2"/>
      <c r="S19" s="2"/>
      <c r="T19" s="1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>
        <f>AN19</f>
        <v>0</v>
      </c>
      <c r="AN19" s="2"/>
      <c r="AO19" s="2"/>
      <c r="AP19" s="2"/>
      <c r="AQ19" s="2"/>
      <c r="AR19" s="2"/>
    </row>
    <row r="20" spans="1:44" ht="36" customHeight="1">
      <c r="A20" s="9" t="s">
        <v>62</v>
      </c>
      <c r="B20" s="6" t="s">
        <v>68</v>
      </c>
      <c r="C20" s="2">
        <f t="shared" si="0"/>
        <v>2574382</v>
      </c>
      <c r="D20" s="2"/>
      <c r="E20" s="2"/>
      <c r="F20" s="2"/>
      <c r="G20" s="2"/>
      <c r="H20" s="2">
        <v>1344800</v>
      </c>
      <c r="I20" s="2"/>
      <c r="J20" s="2"/>
      <c r="K20" s="2">
        <f>SUM(L20:O20)</f>
        <v>0</v>
      </c>
      <c r="L20" s="2"/>
      <c r="M20" s="2"/>
      <c r="N20" s="2"/>
      <c r="O20" s="2"/>
      <c r="P20" s="2">
        <f t="shared" si="1"/>
        <v>1229582</v>
      </c>
      <c r="Q20" s="2"/>
      <c r="R20" s="2">
        <v>477000</v>
      </c>
      <c r="S20" s="2">
        <v>57350</v>
      </c>
      <c r="T20" s="2">
        <v>36232</v>
      </c>
      <c r="U20" s="2">
        <v>20000</v>
      </c>
      <c r="V20" s="2"/>
      <c r="W20" s="2"/>
      <c r="X20" s="2">
        <v>639000</v>
      </c>
      <c r="Y20" s="2"/>
      <c r="Z20" s="2"/>
      <c r="AA20" s="2"/>
      <c r="AB20" s="2"/>
      <c r="AC20" s="2"/>
      <c r="AD20" s="2"/>
      <c r="AE20" s="2"/>
      <c r="AF20" s="2"/>
      <c r="AG20" s="2"/>
      <c r="AH20" s="2">
        <f>SUM(AI20:AL20)</f>
        <v>0</v>
      </c>
      <c r="AI20" s="2"/>
      <c r="AJ20" s="2"/>
      <c r="AK20" s="2"/>
      <c r="AL20" s="2"/>
      <c r="AM20" s="2">
        <f>AN20</f>
        <v>0</v>
      </c>
      <c r="AN20" s="2"/>
      <c r="AO20" s="2">
        <f>SUM(AP20:AR20)</f>
        <v>0</v>
      </c>
      <c r="AP20" s="2"/>
      <c r="AQ20" s="2"/>
      <c r="AR20" s="2"/>
    </row>
    <row r="21" spans="1:44" ht="36.75" customHeight="1">
      <c r="A21" s="9" t="s">
        <v>5</v>
      </c>
      <c r="B21" s="6" t="s">
        <v>69</v>
      </c>
      <c r="C21" s="2">
        <f t="shared" si="0"/>
        <v>96592</v>
      </c>
      <c r="D21" s="2"/>
      <c r="E21" s="2"/>
      <c r="F21" s="2"/>
      <c r="G21" s="2"/>
      <c r="H21" s="2"/>
      <c r="I21" s="2"/>
      <c r="J21" s="2"/>
      <c r="K21" s="2">
        <f>SUM(L21:O21)</f>
        <v>0</v>
      </c>
      <c r="L21" s="2"/>
      <c r="M21" s="2"/>
      <c r="N21" s="2"/>
      <c r="O21" s="2"/>
      <c r="P21" s="2">
        <f t="shared" si="1"/>
        <v>96592</v>
      </c>
      <c r="Q21" s="2"/>
      <c r="R21" s="2"/>
      <c r="S21" s="2"/>
      <c r="T21" s="16"/>
      <c r="U21" s="2"/>
      <c r="V21" s="2"/>
      <c r="W21" s="2"/>
      <c r="X21" s="2"/>
      <c r="Y21" s="2"/>
      <c r="Z21" s="2"/>
      <c r="AA21" s="2"/>
      <c r="AB21" s="2"/>
      <c r="AC21" s="2"/>
      <c r="AD21" s="2">
        <v>96592</v>
      </c>
      <c r="AE21" s="2"/>
      <c r="AF21" s="2"/>
      <c r="AG21" s="2"/>
      <c r="AH21" s="2">
        <f>SUM(AI21:AL21)</f>
        <v>0</v>
      </c>
      <c r="AI21" s="2"/>
      <c r="AJ21" s="2"/>
      <c r="AK21" s="2"/>
      <c r="AL21" s="2"/>
      <c r="AM21" s="2">
        <f>AN21</f>
        <v>0</v>
      </c>
      <c r="AN21" s="2"/>
      <c r="AO21" s="2">
        <f>SUM(AP21:AR21)</f>
        <v>0</v>
      </c>
      <c r="AP21" s="2"/>
      <c r="AQ21" s="2"/>
      <c r="AR21" s="2"/>
    </row>
    <row r="22" spans="1:44" ht="36.75" customHeight="1">
      <c r="A22" s="9" t="s">
        <v>60</v>
      </c>
      <c r="B22" s="6" t="s">
        <v>70</v>
      </c>
      <c r="C22" s="2">
        <f t="shared" si="0"/>
        <v>431921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1"/>
        <v>431921</v>
      </c>
      <c r="Q22" s="2">
        <v>431921</v>
      </c>
      <c r="R22" s="2"/>
      <c r="S22" s="2"/>
      <c r="T22" s="1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36.75" customHeight="1">
      <c r="A23" s="9" t="s">
        <v>61</v>
      </c>
      <c r="B23" s="6" t="s">
        <v>71</v>
      </c>
      <c r="C23" s="2">
        <f t="shared" si="0"/>
        <v>653270</v>
      </c>
      <c r="D23" s="2"/>
      <c r="E23" s="2"/>
      <c r="F23" s="2"/>
      <c r="G23" s="2"/>
      <c r="H23" s="2"/>
      <c r="I23" s="2"/>
      <c r="J23" s="2"/>
      <c r="K23" s="2">
        <f>SUM(L23:O23)</f>
        <v>0</v>
      </c>
      <c r="L23" s="2"/>
      <c r="M23" s="2"/>
      <c r="N23" s="2"/>
      <c r="O23" s="2"/>
      <c r="P23" s="2">
        <f t="shared" si="1"/>
        <v>653270</v>
      </c>
      <c r="Q23" s="2"/>
      <c r="R23" s="2"/>
      <c r="S23" s="2"/>
      <c r="T23" s="16"/>
      <c r="U23" s="2"/>
      <c r="V23" s="2"/>
      <c r="W23" s="2"/>
      <c r="X23" s="2"/>
      <c r="Y23" s="2"/>
      <c r="Z23" s="2"/>
      <c r="AA23" s="2"/>
      <c r="AB23" s="2"/>
      <c r="AC23" s="2">
        <v>653270</v>
      </c>
      <c r="AD23" s="2"/>
      <c r="AE23" s="2"/>
      <c r="AF23" s="2"/>
      <c r="AG23" s="2"/>
      <c r="AH23" s="2">
        <f>SUM(AI23:AL23)</f>
        <v>0</v>
      </c>
      <c r="AI23" s="2"/>
      <c r="AJ23" s="2"/>
      <c r="AK23" s="2"/>
      <c r="AL23" s="2"/>
      <c r="AM23" s="2">
        <f>AN23</f>
        <v>0</v>
      </c>
      <c r="AN23" s="2"/>
      <c r="AO23" s="2">
        <f>SUM(AP23:AR23)</f>
        <v>0</v>
      </c>
      <c r="AP23" s="2"/>
      <c r="AQ23" s="2"/>
      <c r="AR23" s="2"/>
    </row>
    <row r="24" spans="1:44" ht="26.25" customHeight="1">
      <c r="A24" s="9"/>
      <c r="B24" s="6" t="s">
        <v>11</v>
      </c>
      <c r="C24" s="2">
        <f t="shared" si="0"/>
        <v>46215800</v>
      </c>
      <c r="D24" s="2"/>
      <c r="E24" s="2"/>
      <c r="F24" s="2"/>
      <c r="G24" s="2">
        <v>46215800</v>
      </c>
      <c r="H24" s="2"/>
      <c r="I24" s="2"/>
      <c r="J24" s="2"/>
      <c r="K24" s="2">
        <f>SUM(L24:O24)</f>
        <v>0</v>
      </c>
      <c r="L24" s="2"/>
      <c r="M24" s="2"/>
      <c r="N24" s="2"/>
      <c r="O24" s="2"/>
      <c r="P24" s="2">
        <f t="shared" si="1"/>
        <v>0</v>
      </c>
      <c r="Q24" s="2"/>
      <c r="R24" s="2"/>
      <c r="S24" s="2"/>
      <c r="T24" s="1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>SUM(AI24:AL24)</f>
        <v>0</v>
      </c>
      <c r="AI24" s="2"/>
      <c r="AJ24" s="2"/>
      <c r="AK24" s="2"/>
      <c r="AL24" s="2"/>
      <c r="AM24" s="2">
        <f>AN24</f>
        <v>0</v>
      </c>
      <c r="AN24" s="2"/>
      <c r="AO24" s="2">
        <f>SUM(AP24:AR24)</f>
        <v>0</v>
      </c>
      <c r="AP24" s="2"/>
      <c r="AQ24" s="2"/>
      <c r="AR24" s="2"/>
    </row>
    <row r="25" spans="1:44" ht="22.5" customHeight="1">
      <c r="A25" s="7"/>
      <c r="B25" s="7" t="s">
        <v>10</v>
      </c>
      <c r="C25" s="4">
        <f>SUM(C19:C24)</f>
        <v>50022765</v>
      </c>
      <c r="D25" s="4">
        <f>SUM(D20:D24)</f>
        <v>0</v>
      </c>
      <c r="E25" s="4">
        <f aca="true" t="shared" si="2" ref="E25:AD25">SUM(E19:E24)</f>
        <v>50800</v>
      </c>
      <c r="F25" s="4">
        <f t="shared" si="2"/>
        <v>0</v>
      </c>
      <c r="G25" s="4">
        <f t="shared" si="2"/>
        <v>46215800</v>
      </c>
      <c r="H25" s="4">
        <f t="shared" si="2"/>
        <v>1344800</v>
      </c>
      <c r="I25" s="4">
        <f t="shared" si="2"/>
        <v>0</v>
      </c>
      <c r="J25" s="4">
        <f t="shared" si="2"/>
        <v>0</v>
      </c>
      <c r="K25" s="4">
        <f t="shared" si="2"/>
        <v>0</v>
      </c>
      <c r="L25" s="4">
        <f t="shared" si="2"/>
        <v>0</v>
      </c>
      <c r="M25" s="4">
        <f t="shared" si="2"/>
        <v>0</v>
      </c>
      <c r="N25" s="4">
        <f t="shared" si="2"/>
        <v>0</v>
      </c>
      <c r="O25" s="4">
        <f t="shared" si="2"/>
        <v>0</v>
      </c>
      <c r="P25" s="4">
        <f t="shared" si="2"/>
        <v>2411365</v>
      </c>
      <c r="Q25" s="4">
        <f t="shared" si="2"/>
        <v>431921</v>
      </c>
      <c r="R25" s="4">
        <f t="shared" si="2"/>
        <v>477000</v>
      </c>
      <c r="S25" s="4">
        <f t="shared" si="2"/>
        <v>57350</v>
      </c>
      <c r="T25" s="4">
        <f t="shared" si="2"/>
        <v>36232</v>
      </c>
      <c r="U25" s="4">
        <f t="shared" si="2"/>
        <v>20000</v>
      </c>
      <c r="V25" s="4">
        <f t="shared" si="2"/>
        <v>0</v>
      </c>
      <c r="W25" s="4">
        <f t="shared" si="2"/>
        <v>0</v>
      </c>
      <c r="X25" s="4">
        <f t="shared" si="2"/>
        <v>639000</v>
      </c>
      <c r="Y25" s="4">
        <f t="shared" si="2"/>
        <v>0</v>
      </c>
      <c r="Z25" s="4">
        <f t="shared" si="2"/>
        <v>0</v>
      </c>
      <c r="AA25" s="4">
        <f t="shared" si="2"/>
        <v>0</v>
      </c>
      <c r="AB25" s="4">
        <f t="shared" si="2"/>
        <v>0</v>
      </c>
      <c r="AC25" s="4">
        <f t="shared" si="2"/>
        <v>653270</v>
      </c>
      <c r="AD25" s="4">
        <f t="shared" si="2"/>
        <v>96592</v>
      </c>
      <c r="AE25" s="4">
        <f aca="true" t="shared" si="3" ref="AE25:AR25">SUM(AE20:AE24)</f>
        <v>0</v>
      </c>
      <c r="AF25" s="4">
        <f t="shared" si="3"/>
        <v>0</v>
      </c>
      <c r="AG25" s="4">
        <f t="shared" si="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3"/>
        <v>0</v>
      </c>
      <c r="AL25" s="4">
        <f t="shared" si="3"/>
        <v>0</v>
      </c>
      <c r="AM25" s="4">
        <f t="shared" si="3"/>
        <v>0</v>
      </c>
      <c r="AN25" s="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</row>
    <row r="26" spans="1:44" ht="36.75" customHeight="1">
      <c r="A26" s="23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0" s="19" customFormat="1" ht="31.5" customHeight="1">
      <c r="A27" s="17"/>
      <c r="B27" s="18"/>
      <c r="C27" s="60" t="s">
        <v>36</v>
      </c>
      <c r="D27" s="60"/>
      <c r="E27" s="60"/>
      <c r="F27" s="60"/>
      <c r="G27" s="60"/>
      <c r="H27" s="60"/>
      <c r="I27" s="60"/>
      <c r="J27" s="60"/>
      <c r="K27" s="60"/>
      <c r="L27" s="60"/>
      <c r="N27" s="18"/>
      <c r="P27" s="18"/>
      <c r="S27" s="60" t="s">
        <v>37</v>
      </c>
      <c r="T27" s="60"/>
      <c r="V27" s="18"/>
      <c r="AC27" s="18"/>
      <c r="AI27" s="18"/>
      <c r="AJ27" s="18"/>
      <c r="AK27" s="18"/>
      <c r="AN27" s="18" t="s">
        <v>37</v>
      </c>
    </row>
  </sheetData>
  <sheetProtection/>
  <mergeCells count="70">
    <mergeCell ref="C6:T6"/>
    <mergeCell ref="C7:T7"/>
    <mergeCell ref="H15:H17"/>
    <mergeCell ref="C8:AD8"/>
    <mergeCell ref="C9:AD9"/>
    <mergeCell ref="AG16:AG18"/>
    <mergeCell ref="M16:M18"/>
    <mergeCell ref="L15:O15"/>
    <mergeCell ref="A12:A18"/>
    <mergeCell ref="B12:B18"/>
    <mergeCell ref="C12:C18"/>
    <mergeCell ref="G12:AR12"/>
    <mergeCell ref="D14:D18"/>
    <mergeCell ref="K15:K17"/>
    <mergeCell ref="AE16:AE18"/>
    <mergeCell ref="AL16:AL18"/>
    <mergeCell ref="AI16:AI18"/>
    <mergeCell ref="AP15:AR15"/>
    <mergeCell ref="AK16:AK18"/>
    <mergeCell ref="AI15:AL15"/>
    <mergeCell ref="AN16:AN17"/>
    <mergeCell ref="AJ2:AM2"/>
    <mergeCell ref="AC3:AD3"/>
    <mergeCell ref="AC4:AD4"/>
    <mergeCell ref="J16:J18"/>
    <mergeCell ref="L16:L18"/>
    <mergeCell ref="Q16:S16"/>
    <mergeCell ref="E14:E18"/>
    <mergeCell ref="AO15:AO17"/>
    <mergeCell ref="AJ16:AJ18"/>
    <mergeCell ref="AM15:AM17"/>
    <mergeCell ref="AM14:AR14"/>
    <mergeCell ref="AQ16:AQ18"/>
    <mergeCell ref="AR16:AR18"/>
    <mergeCell ref="I16:I18"/>
    <mergeCell ref="Q15:AG15"/>
    <mergeCell ref="AF16:AF18"/>
    <mergeCell ref="O16:O18"/>
    <mergeCell ref="AP16:AP18"/>
    <mergeCell ref="S27:T27"/>
    <mergeCell ref="C27:L27"/>
    <mergeCell ref="N16:N18"/>
    <mergeCell ref="Q17:Q18"/>
    <mergeCell ref="R17:R18"/>
    <mergeCell ref="AC2:AD2"/>
    <mergeCell ref="AH15:AH17"/>
    <mergeCell ref="Y16:Y18"/>
    <mergeCell ref="T16:T18"/>
    <mergeCell ref="AD16:AD18"/>
    <mergeCell ref="D12:F12"/>
    <mergeCell ref="W16:W18"/>
    <mergeCell ref="U16:U18"/>
    <mergeCell ref="V16:V18"/>
    <mergeCell ref="P15:P17"/>
    <mergeCell ref="E1:F1"/>
    <mergeCell ref="H1:I1"/>
    <mergeCell ref="E5:F5"/>
    <mergeCell ref="E2:F2"/>
    <mergeCell ref="H2:K2"/>
    <mergeCell ref="S2:T2"/>
    <mergeCell ref="L2:N2"/>
    <mergeCell ref="S17:S18"/>
    <mergeCell ref="F14:F18"/>
    <mergeCell ref="G13:G17"/>
    <mergeCell ref="H13:H14"/>
    <mergeCell ref="K13:AD13"/>
    <mergeCell ref="K14:AD14"/>
    <mergeCell ref="X16:X18"/>
    <mergeCell ref="AC16:AC18"/>
    <mergeCell ref="AB16:AB18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45" r:id="rId1"/>
  <headerFooter alignWithMargins="0">
    <oddFooter>&amp;R&amp;P</oddFooter>
  </headerFooter>
  <colBreaks count="1" manualBreakCount="1">
    <brk id="44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showZeros="0" tabSelected="1" view="pageBreakPreview" zoomScale="75" zoomScaleNormal="70" zoomScaleSheetLayoutView="75" zoomScalePageLayoutView="0" workbookViewId="0" topLeftCell="C1">
      <selection activeCell="AO16" sqref="AO16:AO18"/>
    </sheetView>
  </sheetViews>
  <sheetFormatPr defaultColWidth="17.75390625" defaultRowHeight="12.75"/>
  <cols>
    <col min="1" max="1" width="16.875" style="8" customWidth="1"/>
    <col min="2" max="2" width="39.00390625" style="1" customWidth="1"/>
    <col min="3" max="3" width="20.75390625" style="1" customWidth="1"/>
    <col min="4" max="4" width="20.25390625" style="1" hidden="1" customWidth="1"/>
    <col min="5" max="5" width="21.25390625" style="1" customWidth="1"/>
    <col min="6" max="7" width="19.875" style="1" hidden="1" customWidth="1"/>
    <col min="8" max="10" width="16.25390625" style="1" hidden="1" customWidth="1"/>
    <col min="11" max="11" width="22.375" style="1" hidden="1" customWidth="1"/>
    <col min="12" max="12" width="21.125" style="1" hidden="1" customWidth="1"/>
    <col min="13" max="13" width="19.625" style="1" hidden="1" customWidth="1"/>
    <col min="14" max="14" width="19.00390625" style="1" hidden="1" customWidth="1"/>
    <col min="15" max="15" width="18.25390625" style="1" hidden="1" customWidth="1"/>
    <col min="16" max="16" width="19.75390625" style="1" customWidth="1"/>
    <col min="17" max="17" width="17.125" style="1" hidden="1" customWidth="1"/>
    <col min="18" max="18" width="20.125" style="1" hidden="1" customWidth="1"/>
    <col min="19" max="19" width="22.00390625" style="1" hidden="1" customWidth="1"/>
    <col min="20" max="20" width="20.375" style="14" hidden="1" customWidth="1"/>
    <col min="21" max="21" width="14.25390625" style="1" customWidth="1"/>
    <col min="22" max="23" width="16.625" style="1" hidden="1" customWidth="1"/>
    <col min="24" max="24" width="24.125" style="1" hidden="1" customWidth="1"/>
    <col min="25" max="25" width="16.625" style="1" hidden="1" customWidth="1"/>
    <col min="26" max="28" width="16.625" style="1" customWidth="1"/>
    <col min="29" max="29" width="19.375" style="1" hidden="1" customWidth="1"/>
    <col min="30" max="30" width="25.125" style="1" hidden="1" customWidth="1"/>
    <col min="31" max="31" width="25.00390625" style="1" hidden="1" customWidth="1"/>
    <col min="32" max="32" width="17.75390625" style="1" hidden="1" customWidth="1"/>
    <col min="33" max="33" width="17.375" style="1" hidden="1" customWidth="1"/>
    <col min="34" max="34" width="16.75390625" style="1" hidden="1" customWidth="1"/>
    <col min="35" max="35" width="16.875" style="1" customWidth="1"/>
    <col min="36" max="36" width="26.125" style="1" hidden="1" customWidth="1"/>
    <col min="37" max="37" width="26.875" style="1" hidden="1" customWidth="1"/>
    <col min="38" max="38" width="29.375" style="1" hidden="1" customWidth="1"/>
    <col min="39" max="39" width="22.125" style="1" customWidth="1"/>
    <col min="40" max="40" width="24.25390625" style="1" customWidth="1"/>
    <col min="41" max="41" width="26.625" style="1" customWidth="1"/>
    <col min="42" max="42" width="19.00390625" style="1" hidden="1" customWidth="1"/>
    <col min="43" max="43" width="21.00390625" style="1" hidden="1" customWidth="1"/>
    <col min="44" max="45" width="17.75390625" style="1" hidden="1" customWidth="1"/>
    <col min="46" max="46" width="2.375" style="1" hidden="1" customWidth="1"/>
    <col min="47" max="47" width="6.125" style="1" hidden="1" customWidth="1"/>
    <col min="48" max="16384" width="17.75390625" style="1" customWidth="1"/>
  </cols>
  <sheetData>
    <row r="1" spans="3:44" ht="21.75" customHeight="1">
      <c r="C1" s="11"/>
      <c r="E1" s="51"/>
      <c r="F1" s="51"/>
      <c r="G1" s="13"/>
      <c r="H1" s="51"/>
      <c r="I1" s="51"/>
      <c r="J1" s="11"/>
      <c r="K1" s="11"/>
      <c r="L1" s="11"/>
      <c r="M1" s="11"/>
      <c r="N1" s="11"/>
      <c r="O1" s="11"/>
      <c r="P1" s="11"/>
      <c r="Q1" s="25"/>
      <c r="R1" s="13"/>
      <c r="S1" s="13"/>
      <c r="U1" s="13"/>
      <c r="V1" s="13"/>
      <c r="W1" s="25" t="s">
        <v>4</v>
      </c>
      <c r="X1" s="13"/>
      <c r="Y1" s="25"/>
      <c r="Z1" s="25"/>
      <c r="AA1" s="25"/>
      <c r="AB1" s="25"/>
      <c r="AC1" s="13"/>
      <c r="AD1" s="13" t="s">
        <v>4</v>
      </c>
      <c r="AE1" s="14"/>
      <c r="AF1" s="11"/>
      <c r="AG1" s="11"/>
      <c r="AH1" s="11"/>
      <c r="AI1" s="11"/>
      <c r="AJ1" s="11"/>
      <c r="AK1" s="25" t="s">
        <v>4</v>
      </c>
      <c r="AL1" s="13"/>
      <c r="AM1" s="13"/>
      <c r="AN1" s="34" t="s">
        <v>83</v>
      </c>
      <c r="AO1" s="35"/>
      <c r="AP1" s="13"/>
      <c r="AQ1" s="11"/>
      <c r="AR1" s="11"/>
    </row>
    <row r="2" spans="3:44" ht="21.75" customHeight="1">
      <c r="C2" s="12"/>
      <c r="E2" s="52"/>
      <c r="F2" s="52"/>
      <c r="G2" s="12"/>
      <c r="H2" s="52"/>
      <c r="I2" s="52"/>
      <c r="J2" s="53"/>
      <c r="K2" s="53"/>
      <c r="L2" s="36"/>
      <c r="M2" s="36"/>
      <c r="N2" s="36"/>
      <c r="O2" s="12"/>
      <c r="P2" s="12"/>
      <c r="Q2" s="12"/>
      <c r="R2" s="26"/>
      <c r="S2" s="36"/>
      <c r="T2" s="36"/>
      <c r="U2" s="12"/>
      <c r="V2" s="12"/>
      <c r="W2" s="26" t="s">
        <v>58</v>
      </c>
      <c r="X2" s="26"/>
      <c r="Y2" s="26"/>
      <c r="Z2" s="26"/>
      <c r="AA2" s="26"/>
      <c r="AB2" s="26"/>
      <c r="AC2" s="26"/>
      <c r="AD2" s="54" t="s">
        <v>72</v>
      </c>
      <c r="AE2" s="54"/>
      <c r="AF2" s="12"/>
      <c r="AG2" s="12"/>
      <c r="AH2" s="12"/>
      <c r="AI2" s="12"/>
      <c r="AJ2" s="12"/>
      <c r="AK2" s="26"/>
      <c r="AL2" s="26"/>
      <c r="AM2" s="26"/>
      <c r="AN2" s="54" t="s">
        <v>72</v>
      </c>
      <c r="AO2" s="54"/>
      <c r="AP2" s="26"/>
      <c r="AQ2" s="12"/>
      <c r="AR2" s="12"/>
    </row>
    <row r="3" spans="3:44" ht="21.75" customHeight="1">
      <c r="C3" s="12"/>
      <c r="E3" s="12"/>
      <c r="F3" s="12"/>
      <c r="G3" s="12"/>
      <c r="H3" s="12"/>
      <c r="I3" s="12"/>
      <c r="J3" s="33"/>
      <c r="K3" s="33"/>
      <c r="L3" s="26"/>
      <c r="M3" s="26"/>
      <c r="N3" s="26"/>
      <c r="O3" s="12"/>
      <c r="P3" s="12"/>
      <c r="Q3" s="12"/>
      <c r="R3" s="26"/>
      <c r="S3" s="26"/>
      <c r="T3" s="26"/>
      <c r="U3" s="12"/>
      <c r="V3" s="12"/>
      <c r="W3" s="26"/>
      <c r="X3" s="26"/>
      <c r="Y3" s="26"/>
      <c r="Z3" s="26"/>
      <c r="AA3" s="26"/>
      <c r="AB3" s="26"/>
      <c r="AC3" s="26"/>
      <c r="AD3" s="54" t="s">
        <v>73</v>
      </c>
      <c r="AE3" s="54"/>
      <c r="AF3" s="12"/>
      <c r="AG3" s="12"/>
      <c r="AH3" s="12"/>
      <c r="AI3" s="12"/>
      <c r="AJ3" s="12"/>
      <c r="AK3" s="26"/>
      <c r="AL3" s="26"/>
      <c r="AM3" s="26"/>
      <c r="AN3" s="54" t="s">
        <v>73</v>
      </c>
      <c r="AO3" s="54"/>
      <c r="AP3" s="26"/>
      <c r="AQ3" s="12"/>
      <c r="AR3" s="12"/>
    </row>
    <row r="4" spans="3:44" ht="35.25" customHeight="1">
      <c r="C4" s="12"/>
      <c r="E4" s="12"/>
      <c r="F4" s="12"/>
      <c r="G4" s="12"/>
      <c r="H4" s="12"/>
      <c r="I4" s="12"/>
      <c r="J4" s="33"/>
      <c r="K4" s="33"/>
      <c r="L4" s="26"/>
      <c r="M4" s="26"/>
      <c r="N4" s="26"/>
      <c r="O4" s="12"/>
      <c r="P4" s="12"/>
      <c r="Q4" s="12"/>
      <c r="R4" s="26"/>
      <c r="S4" s="26"/>
      <c r="T4" s="26"/>
      <c r="U4" s="12"/>
      <c r="V4" s="12"/>
      <c r="W4" s="26"/>
      <c r="X4" s="26"/>
      <c r="Y4" s="26"/>
      <c r="Z4" s="26"/>
      <c r="AA4" s="26"/>
      <c r="AB4" s="26"/>
      <c r="AC4" s="26"/>
      <c r="AD4" s="54" t="s">
        <v>53</v>
      </c>
      <c r="AE4" s="54"/>
      <c r="AF4" s="12"/>
      <c r="AG4" s="12"/>
      <c r="AH4" s="12"/>
      <c r="AI4" s="12"/>
      <c r="AJ4" s="12"/>
      <c r="AK4" s="26"/>
      <c r="AL4" s="26"/>
      <c r="AM4" s="26"/>
      <c r="AN4" s="54" t="s">
        <v>53</v>
      </c>
      <c r="AO4" s="54"/>
      <c r="AP4" s="26"/>
      <c r="AQ4" s="12"/>
      <c r="AR4" s="12"/>
    </row>
    <row r="5" spans="3:34" ht="18.75" customHeight="1">
      <c r="C5" s="12"/>
      <c r="E5" s="52"/>
      <c r="F5" s="52"/>
      <c r="G5" s="12"/>
      <c r="H5" s="12"/>
      <c r="I5" s="12"/>
      <c r="J5" s="12"/>
      <c r="K5" s="12"/>
      <c r="L5" s="12"/>
      <c r="M5" s="12"/>
      <c r="N5" s="12"/>
      <c r="O5" s="12"/>
      <c r="P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3:43" ht="24" customHeight="1">
      <c r="C6" s="64" t="s">
        <v>81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20"/>
      <c r="AQ6" s="20"/>
    </row>
    <row r="7" spans="3:43" ht="19.5" customHeight="1">
      <c r="C7" s="64" t="s">
        <v>54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20"/>
      <c r="AQ7" s="20"/>
    </row>
    <row r="8" spans="3:43" ht="30" customHeight="1">
      <c r="C8" s="64" t="s">
        <v>20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20"/>
      <c r="AQ8" s="20"/>
    </row>
    <row r="9" spans="3:43" ht="30" customHeight="1">
      <c r="C9" s="64" t="s">
        <v>56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20"/>
      <c r="AQ9" s="20"/>
    </row>
    <row r="10" spans="1:43" ht="30" customHeight="1">
      <c r="A10" s="27" t="s">
        <v>63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21.75" customHeight="1">
      <c r="A11" s="28" t="s">
        <v>64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5"/>
      <c r="U11" s="15"/>
      <c r="V11" s="5"/>
      <c r="W11" s="5"/>
      <c r="X11" s="5"/>
      <c r="Y11" s="5"/>
      <c r="Z11" s="5"/>
      <c r="AA11" s="5"/>
      <c r="AB11" s="5"/>
      <c r="AC11" s="5"/>
      <c r="AD11" s="5"/>
      <c r="AE11" s="15" t="s">
        <v>18</v>
      </c>
      <c r="AF11" s="5"/>
      <c r="AG11" s="5"/>
      <c r="AH11" s="5" t="s">
        <v>32</v>
      </c>
      <c r="AJ11" s="5"/>
      <c r="AK11" s="5"/>
      <c r="AL11" s="5"/>
      <c r="AM11" s="5"/>
      <c r="AN11" s="5"/>
      <c r="AO11" s="5" t="s">
        <v>32</v>
      </c>
      <c r="AP11" s="8"/>
      <c r="AQ11" s="5" t="s">
        <v>32</v>
      </c>
    </row>
    <row r="12" spans="1:47" ht="37.5" customHeight="1">
      <c r="A12" s="37" t="s">
        <v>6</v>
      </c>
      <c r="B12" s="37" t="s">
        <v>7</v>
      </c>
      <c r="C12" s="38" t="s">
        <v>9</v>
      </c>
      <c r="D12" s="56" t="s">
        <v>44</v>
      </c>
      <c r="E12" s="57"/>
      <c r="F12" s="58"/>
      <c r="G12" s="62" t="s">
        <v>65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</row>
    <row r="13" spans="1:47" ht="37.5" customHeight="1">
      <c r="A13" s="37"/>
      <c r="B13" s="37"/>
      <c r="C13" s="38"/>
      <c r="D13" s="29"/>
      <c r="E13" s="30"/>
      <c r="F13" s="31"/>
      <c r="G13" s="39" t="s">
        <v>38</v>
      </c>
      <c r="H13" s="42" t="s">
        <v>66</v>
      </c>
      <c r="I13" s="32"/>
      <c r="J13" s="32"/>
      <c r="K13" s="43" t="s">
        <v>67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57"/>
      <c r="AG13" s="57"/>
      <c r="AH13" s="57"/>
      <c r="AI13" s="57"/>
      <c r="AJ13" s="57"/>
      <c r="AK13" s="57"/>
      <c r="AL13" s="57"/>
      <c r="AM13" s="57"/>
      <c r="AN13" s="57"/>
      <c r="AO13" s="58"/>
      <c r="AP13" s="32"/>
      <c r="AQ13" s="32"/>
      <c r="AR13" s="32"/>
      <c r="AS13" s="32"/>
      <c r="AT13" s="32"/>
      <c r="AU13" s="32"/>
    </row>
    <row r="14" spans="1:47" s="10" customFormat="1" ht="40.5" customHeight="1">
      <c r="A14" s="37"/>
      <c r="B14" s="37"/>
      <c r="C14" s="61"/>
      <c r="D14" s="37" t="s">
        <v>74</v>
      </c>
      <c r="E14" s="38" t="s">
        <v>45</v>
      </c>
      <c r="F14" s="38" t="s">
        <v>1</v>
      </c>
      <c r="G14" s="40"/>
      <c r="H14" s="41"/>
      <c r="I14" s="3"/>
      <c r="J14" s="3"/>
      <c r="K14" s="46" t="s">
        <v>13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57"/>
      <c r="AG14" s="57"/>
      <c r="AH14" s="57"/>
      <c r="AI14" s="57"/>
      <c r="AJ14" s="57"/>
      <c r="AK14" s="57"/>
      <c r="AL14" s="57"/>
      <c r="AM14" s="57"/>
      <c r="AN14" s="57"/>
      <c r="AO14" s="58"/>
      <c r="AP14" s="37" t="s">
        <v>15</v>
      </c>
      <c r="AQ14" s="37"/>
      <c r="AR14" s="37"/>
      <c r="AS14" s="37"/>
      <c r="AT14" s="37"/>
      <c r="AU14" s="37"/>
    </row>
    <row r="15" spans="1:47" s="10" customFormat="1" ht="27" customHeight="1">
      <c r="A15" s="37"/>
      <c r="B15" s="37"/>
      <c r="C15" s="61"/>
      <c r="D15" s="37"/>
      <c r="E15" s="38"/>
      <c r="F15" s="38"/>
      <c r="G15" s="40"/>
      <c r="H15" s="65" t="s">
        <v>17</v>
      </c>
      <c r="I15" s="22" t="s">
        <v>12</v>
      </c>
      <c r="J15" s="22"/>
      <c r="K15" s="38" t="s">
        <v>2</v>
      </c>
      <c r="L15" s="37" t="s">
        <v>12</v>
      </c>
      <c r="M15" s="37"/>
      <c r="N15" s="37"/>
      <c r="O15" s="37"/>
      <c r="P15" s="59" t="s">
        <v>14</v>
      </c>
      <c r="Q15" s="37" t="s">
        <v>12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 t="s">
        <v>3</v>
      </c>
      <c r="AJ15" s="37" t="s">
        <v>12</v>
      </c>
      <c r="AK15" s="37"/>
      <c r="AL15" s="37"/>
      <c r="AM15" s="37"/>
      <c r="AN15" s="37"/>
      <c r="AO15" s="37"/>
      <c r="AP15" s="38"/>
      <c r="AQ15" s="3" t="s">
        <v>12</v>
      </c>
      <c r="AR15" s="37" t="s">
        <v>0</v>
      </c>
      <c r="AS15" s="37" t="s">
        <v>12</v>
      </c>
      <c r="AT15" s="37"/>
      <c r="AU15" s="37"/>
    </row>
    <row r="16" spans="1:47" s="10" customFormat="1" ht="31.5" customHeight="1">
      <c r="A16" s="37"/>
      <c r="B16" s="37"/>
      <c r="C16" s="61"/>
      <c r="D16" s="37"/>
      <c r="E16" s="38"/>
      <c r="F16" s="38"/>
      <c r="G16" s="40"/>
      <c r="H16" s="65"/>
      <c r="I16" s="50" t="s">
        <v>31</v>
      </c>
      <c r="J16" s="50"/>
      <c r="K16" s="38"/>
      <c r="L16" s="37" t="s">
        <v>48</v>
      </c>
      <c r="M16" s="37" t="s">
        <v>47</v>
      </c>
      <c r="N16" s="37" t="s">
        <v>46</v>
      </c>
      <c r="O16" s="37" t="s">
        <v>43</v>
      </c>
      <c r="P16" s="59"/>
      <c r="Q16" s="37" t="s">
        <v>16</v>
      </c>
      <c r="R16" s="37"/>
      <c r="S16" s="37"/>
      <c r="T16" s="55" t="s">
        <v>28</v>
      </c>
      <c r="U16" s="37" t="s">
        <v>29</v>
      </c>
      <c r="V16" s="37" t="s">
        <v>34</v>
      </c>
      <c r="W16" s="37" t="s">
        <v>35</v>
      </c>
      <c r="X16" s="49" t="s">
        <v>40</v>
      </c>
      <c r="Y16" s="37" t="s">
        <v>51</v>
      </c>
      <c r="Z16" s="37" t="s">
        <v>84</v>
      </c>
      <c r="AA16" s="37" t="s">
        <v>79</v>
      </c>
      <c r="AB16" s="37" t="s">
        <v>80</v>
      </c>
      <c r="AC16" s="50" t="s">
        <v>30</v>
      </c>
      <c r="AD16" s="50" t="s">
        <v>39</v>
      </c>
      <c r="AE16" s="37" t="s">
        <v>57</v>
      </c>
      <c r="AF16" s="37"/>
      <c r="AG16" s="37"/>
      <c r="AH16" s="37"/>
      <c r="AI16" s="38"/>
      <c r="AJ16" s="37" t="s">
        <v>75</v>
      </c>
      <c r="AK16" s="37" t="s">
        <v>76</v>
      </c>
      <c r="AL16" s="37" t="s">
        <v>77</v>
      </c>
      <c r="AM16" s="37" t="s">
        <v>82</v>
      </c>
      <c r="AN16" s="37" t="s">
        <v>78</v>
      </c>
      <c r="AO16" s="67" t="s">
        <v>85</v>
      </c>
      <c r="AP16" s="38"/>
      <c r="AQ16" s="37"/>
      <c r="AR16" s="37"/>
      <c r="AS16" s="37"/>
      <c r="AT16" s="37"/>
      <c r="AU16" s="37"/>
    </row>
    <row r="17" spans="1:47" s="10" customFormat="1" ht="187.5" customHeight="1">
      <c r="A17" s="37"/>
      <c r="B17" s="37"/>
      <c r="C17" s="61"/>
      <c r="D17" s="37"/>
      <c r="E17" s="38"/>
      <c r="F17" s="38"/>
      <c r="G17" s="41"/>
      <c r="H17" s="65"/>
      <c r="I17" s="50"/>
      <c r="J17" s="50"/>
      <c r="K17" s="38"/>
      <c r="L17" s="37"/>
      <c r="M17" s="37"/>
      <c r="N17" s="37"/>
      <c r="O17" s="37"/>
      <c r="P17" s="59"/>
      <c r="Q17" s="37" t="s">
        <v>25</v>
      </c>
      <c r="R17" s="37" t="s">
        <v>26</v>
      </c>
      <c r="S17" s="37" t="s">
        <v>27</v>
      </c>
      <c r="T17" s="55"/>
      <c r="U17" s="37"/>
      <c r="V17" s="37"/>
      <c r="W17" s="37"/>
      <c r="X17" s="49"/>
      <c r="Y17" s="37"/>
      <c r="Z17" s="37"/>
      <c r="AA17" s="37"/>
      <c r="AB17" s="37"/>
      <c r="AC17" s="50"/>
      <c r="AD17" s="50"/>
      <c r="AE17" s="37"/>
      <c r="AF17" s="37"/>
      <c r="AG17" s="37"/>
      <c r="AH17" s="37"/>
      <c r="AI17" s="38"/>
      <c r="AJ17" s="37"/>
      <c r="AK17" s="37"/>
      <c r="AL17" s="37"/>
      <c r="AM17" s="63"/>
      <c r="AN17" s="63"/>
      <c r="AO17" s="68"/>
      <c r="AP17" s="38"/>
      <c r="AQ17" s="37"/>
      <c r="AR17" s="37"/>
      <c r="AS17" s="37"/>
      <c r="AT17" s="37"/>
      <c r="AU17" s="37"/>
    </row>
    <row r="18" spans="1:47" s="10" customFormat="1" ht="33.75" customHeight="1">
      <c r="A18" s="37"/>
      <c r="B18" s="37"/>
      <c r="C18" s="61"/>
      <c r="D18" s="37"/>
      <c r="E18" s="38"/>
      <c r="F18" s="38"/>
      <c r="G18" s="21" t="s">
        <v>33</v>
      </c>
      <c r="H18" s="3" t="s">
        <v>24</v>
      </c>
      <c r="I18" s="50"/>
      <c r="J18" s="50"/>
      <c r="K18" s="3" t="s">
        <v>23</v>
      </c>
      <c r="L18" s="37"/>
      <c r="M18" s="37"/>
      <c r="N18" s="37"/>
      <c r="O18" s="37"/>
      <c r="P18" s="3" t="s">
        <v>22</v>
      </c>
      <c r="Q18" s="37"/>
      <c r="R18" s="37"/>
      <c r="S18" s="37"/>
      <c r="T18" s="55"/>
      <c r="U18" s="37"/>
      <c r="V18" s="37"/>
      <c r="W18" s="37"/>
      <c r="X18" s="49"/>
      <c r="Y18" s="37"/>
      <c r="Z18" s="37"/>
      <c r="AA18" s="37"/>
      <c r="AB18" s="37"/>
      <c r="AC18" s="50"/>
      <c r="AD18" s="50"/>
      <c r="AE18" s="37"/>
      <c r="AF18" s="37"/>
      <c r="AG18" s="37"/>
      <c r="AH18" s="37"/>
      <c r="AI18" s="3" t="s">
        <v>21</v>
      </c>
      <c r="AJ18" s="37"/>
      <c r="AK18" s="37"/>
      <c r="AL18" s="37"/>
      <c r="AM18" s="63"/>
      <c r="AN18" s="63"/>
      <c r="AO18" s="68"/>
      <c r="AP18" s="3"/>
      <c r="AQ18" s="3"/>
      <c r="AR18" s="3" t="s">
        <v>19</v>
      </c>
      <c r="AS18" s="37"/>
      <c r="AT18" s="37"/>
      <c r="AU18" s="37"/>
    </row>
    <row r="19" spans="1:47" ht="36" customHeight="1">
      <c r="A19" s="9" t="s">
        <v>59</v>
      </c>
      <c r="B19" s="6" t="s">
        <v>41</v>
      </c>
      <c r="C19" s="2">
        <f aca="true" t="shared" si="0" ref="C19:C24">E19+G19+H19+K19+P19+AI19+AP19</f>
        <v>50800</v>
      </c>
      <c r="D19" s="2"/>
      <c r="E19" s="2">
        <v>50800</v>
      </c>
      <c r="F19" s="2"/>
      <c r="G19" s="2"/>
      <c r="H19" s="2"/>
      <c r="I19" s="2"/>
      <c r="J19" s="2"/>
      <c r="K19" s="2">
        <f>SUM(L19:O19)</f>
        <v>0</v>
      </c>
      <c r="L19" s="2"/>
      <c r="M19" s="2"/>
      <c r="N19" s="2"/>
      <c r="O19" s="2"/>
      <c r="P19" s="2">
        <f aca="true" t="shared" si="1" ref="P19:P24">SUM(Q19:AH19)</f>
        <v>0</v>
      </c>
      <c r="Q19" s="2"/>
      <c r="R19" s="2"/>
      <c r="S19" s="2"/>
      <c r="T19" s="1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>
        <f>AQ19</f>
        <v>0</v>
      </c>
      <c r="AQ19" s="2"/>
      <c r="AR19" s="2"/>
      <c r="AS19" s="2"/>
      <c r="AT19" s="2"/>
      <c r="AU19" s="2"/>
    </row>
    <row r="20" spans="1:47" ht="36" customHeight="1">
      <c r="A20" s="9" t="s">
        <v>62</v>
      </c>
      <c r="B20" s="6" t="s">
        <v>68</v>
      </c>
      <c r="C20" s="2">
        <f t="shared" si="0"/>
        <v>3309382</v>
      </c>
      <c r="D20" s="2"/>
      <c r="E20" s="2"/>
      <c r="F20" s="2"/>
      <c r="G20" s="2"/>
      <c r="H20" s="2">
        <v>1344800</v>
      </c>
      <c r="I20" s="2"/>
      <c r="J20" s="2"/>
      <c r="K20" s="2">
        <f>SUM(L20:O20)</f>
        <v>0</v>
      </c>
      <c r="L20" s="2"/>
      <c r="M20" s="2"/>
      <c r="N20" s="2"/>
      <c r="O20" s="2"/>
      <c r="P20" s="2">
        <f t="shared" si="1"/>
        <v>1964582</v>
      </c>
      <c r="Q20" s="2"/>
      <c r="R20" s="2">
        <v>477000</v>
      </c>
      <c r="S20" s="2">
        <v>57350</v>
      </c>
      <c r="T20" s="2">
        <v>36232</v>
      </c>
      <c r="U20" s="2">
        <f>20000+10000</f>
        <v>30000</v>
      </c>
      <c r="V20" s="2"/>
      <c r="W20" s="2"/>
      <c r="X20" s="2">
        <v>639000</v>
      </c>
      <c r="Y20" s="2"/>
      <c r="Z20" s="2">
        <f>500000</f>
        <v>500000</v>
      </c>
      <c r="AA20" s="2">
        <f>25000</f>
        <v>25000</v>
      </c>
      <c r="AB20" s="2">
        <f>200000</f>
        <v>200000</v>
      </c>
      <c r="AC20" s="2"/>
      <c r="AD20" s="2"/>
      <c r="AE20" s="2"/>
      <c r="AF20" s="2"/>
      <c r="AG20" s="2"/>
      <c r="AH20" s="2"/>
      <c r="AI20" s="2">
        <f>SUM(AJ20:AO20)</f>
        <v>0</v>
      </c>
      <c r="AJ20" s="2"/>
      <c r="AK20" s="2"/>
      <c r="AL20" s="2"/>
      <c r="AM20" s="2"/>
      <c r="AN20" s="2"/>
      <c r="AO20" s="2"/>
      <c r="AP20" s="2">
        <f>AQ20</f>
        <v>0</v>
      </c>
      <c r="AQ20" s="2"/>
      <c r="AR20" s="2">
        <f>SUM(AS20:AU20)</f>
        <v>0</v>
      </c>
      <c r="AS20" s="2"/>
      <c r="AT20" s="2"/>
      <c r="AU20" s="2"/>
    </row>
    <row r="21" spans="1:47" ht="36.75" customHeight="1">
      <c r="A21" s="9" t="s">
        <v>5</v>
      </c>
      <c r="B21" s="6" t="s">
        <v>69</v>
      </c>
      <c r="C21" s="2">
        <f t="shared" si="0"/>
        <v>96592</v>
      </c>
      <c r="D21" s="2"/>
      <c r="E21" s="2"/>
      <c r="F21" s="2"/>
      <c r="G21" s="2"/>
      <c r="H21" s="2"/>
      <c r="I21" s="2"/>
      <c r="J21" s="2"/>
      <c r="K21" s="2">
        <f>SUM(L21:O21)</f>
        <v>0</v>
      </c>
      <c r="L21" s="2"/>
      <c r="M21" s="2"/>
      <c r="N21" s="2"/>
      <c r="O21" s="2"/>
      <c r="P21" s="2">
        <f t="shared" si="1"/>
        <v>96592</v>
      </c>
      <c r="Q21" s="2"/>
      <c r="R21" s="2"/>
      <c r="S21" s="2"/>
      <c r="T21" s="16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96592</v>
      </c>
      <c r="AF21" s="2"/>
      <c r="AG21" s="2"/>
      <c r="AH21" s="2"/>
      <c r="AI21" s="2">
        <f>SUM(AJ21:AO21)</f>
        <v>0</v>
      </c>
      <c r="AJ21" s="2"/>
      <c r="AK21" s="2"/>
      <c r="AL21" s="2"/>
      <c r="AM21" s="2"/>
      <c r="AN21" s="2"/>
      <c r="AO21" s="2"/>
      <c r="AP21" s="2">
        <f>AQ21</f>
        <v>0</v>
      </c>
      <c r="AQ21" s="2"/>
      <c r="AR21" s="2">
        <f>SUM(AS21:AU21)</f>
        <v>0</v>
      </c>
      <c r="AS21" s="2"/>
      <c r="AT21" s="2"/>
      <c r="AU21" s="2"/>
    </row>
    <row r="22" spans="1:47" ht="36.75" customHeight="1">
      <c r="A22" s="9" t="s">
        <v>60</v>
      </c>
      <c r="B22" s="6" t="s">
        <v>70</v>
      </c>
      <c r="C22" s="2">
        <f t="shared" si="0"/>
        <v>431921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1"/>
        <v>431921</v>
      </c>
      <c r="Q22" s="2">
        <v>431921</v>
      </c>
      <c r="R22" s="2"/>
      <c r="S22" s="2"/>
      <c r="T22" s="1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36.75" customHeight="1">
      <c r="A23" s="9" t="s">
        <v>61</v>
      </c>
      <c r="B23" s="6" t="s">
        <v>71</v>
      </c>
      <c r="C23" s="2">
        <f t="shared" si="0"/>
        <v>653270</v>
      </c>
      <c r="D23" s="2"/>
      <c r="E23" s="2"/>
      <c r="F23" s="2"/>
      <c r="G23" s="2"/>
      <c r="H23" s="2"/>
      <c r="I23" s="2"/>
      <c r="J23" s="2"/>
      <c r="K23" s="2">
        <f>SUM(L23:O23)</f>
        <v>0</v>
      </c>
      <c r="L23" s="2"/>
      <c r="M23" s="2"/>
      <c r="N23" s="2"/>
      <c r="O23" s="2"/>
      <c r="P23" s="2">
        <f t="shared" si="1"/>
        <v>653270</v>
      </c>
      <c r="Q23" s="2"/>
      <c r="R23" s="2"/>
      <c r="S23" s="2"/>
      <c r="T23" s="16"/>
      <c r="U23" s="2"/>
      <c r="V23" s="2"/>
      <c r="W23" s="2"/>
      <c r="X23" s="2"/>
      <c r="Y23" s="2"/>
      <c r="Z23" s="2"/>
      <c r="AA23" s="2"/>
      <c r="AB23" s="2"/>
      <c r="AC23" s="2"/>
      <c r="AD23" s="2">
        <v>653270</v>
      </c>
      <c r="AE23" s="2"/>
      <c r="AF23" s="2"/>
      <c r="AG23" s="2"/>
      <c r="AH23" s="2"/>
      <c r="AI23" s="2">
        <f>SUM(AJ23:AO23)</f>
        <v>0</v>
      </c>
      <c r="AJ23" s="2"/>
      <c r="AK23" s="2"/>
      <c r="AL23" s="2"/>
      <c r="AM23" s="2"/>
      <c r="AN23" s="2"/>
      <c r="AO23" s="2"/>
      <c r="AP23" s="2">
        <f>AQ23</f>
        <v>0</v>
      </c>
      <c r="AQ23" s="2"/>
      <c r="AR23" s="2">
        <f>SUM(AS23:AU23)</f>
        <v>0</v>
      </c>
      <c r="AS23" s="2"/>
      <c r="AT23" s="2"/>
      <c r="AU23" s="2"/>
    </row>
    <row r="24" spans="1:47" ht="26.25" customHeight="1">
      <c r="A24" s="9"/>
      <c r="B24" s="6" t="s">
        <v>11</v>
      </c>
      <c r="C24" s="2">
        <f t="shared" si="0"/>
        <v>46407800</v>
      </c>
      <c r="D24" s="2"/>
      <c r="E24" s="2"/>
      <c r="F24" s="2"/>
      <c r="G24" s="2">
        <v>46215800</v>
      </c>
      <c r="H24" s="2"/>
      <c r="I24" s="2"/>
      <c r="J24" s="2"/>
      <c r="K24" s="2">
        <f>SUM(L24:O24)</f>
        <v>0</v>
      </c>
      <c r="L24" s="2"/>
      <c r="M24" s="2"/>
      <c r="N24" s="2"/>
      <c r="O24" s="2"/>
      <c r="P24" s="2">
        <f t="shared" si="1"/>
        <v>0</v>
      </c>
      <c r="Q24" s="2"/>
      <c r="R24" s="2"/>
      <c r="S24" s="2"/>
      <c r="T24" s="1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f>SUM(AJ24:AO24)</f>
        <v>192000</v>
      </c>
      <c r="AJ24" s="2"/>
      <c r="AK24" s="2"/>
      <c r="AL24" s="2"/>
      <c r="AM24" s="2">
        <v>100000</v>
      </c>
      <c r="AN24" s="2">
        <f>25000</f>
        <v>25000</v>
      </c>
      <c r="AO24" s="2">
        <f>67000</f>
        <v>67000</v>
      </c>
      <c r="AP24" s="2">
        <f>AQ24</f>
        <v>0</v>
      </c>
      <c r="AQ24" s="2"/>
      <c r="AR24" s="2">
        <f>SUM(AS24:AU24)</f>
        <v>0</v>
      </c>
      <c r="AS24" s="2"/>
      <c r="AT24" s="2"/>
      <c r="AU24" s="2"/>
    </row>
    <row r="25" spans="1:47" ht="22.5" customHeight="1">
      <c r="A25" s="7"/>
      <c r="B25" s="7" t="s">
        <v>10</v>
      </c>
      <c r="C25" s="4">
        <f>SUM(C19:C24)</f>
        <v>50949765</v>
      </c>
      <c r="D25" s="4">
        <f>SUM(D20:D24)</f>
        <v>0</v>
      </c>
      <c r="E25" s="4">
        <f aca="true" t="shared" si="2" ref="E25:AE25">SUM(E19:E24)</f>
        <v>50800</v>
      </c>
      <c r="F25" s="4">
        <f t="shared" si="2"/>
        <v>0</v>
      </c>
      <c r="G25" s="4">
        <f t="shared" si="2"/>
        <v>46215800</v>
      </c>
      <c r="H25" s="4">
        <f t="shared" si="2"/>
        <v>1344800</v>
      </c>
      <c r="I25" s="4">
        <f t="shared" si="2"/>
        <v>0</v>
      </c>
      <c r="J25" s="4">
        <f t="shared" si="2"/>
        <v>0</v>
      </c>
      <c r="K25" s="4">
        <f t="shared" si="2"/>
        <v>0</v>
      </c>
      <c r="L25" s="4">
        <f t="shared" si="2"/>
        <v>0</v>
      </c>
      <c r="M25" s="4">
        <f t="shared" si="2"/>
        <v>0</v>
      </c>
      <c r="N25" s="4">
        <f t="shared" si="2"/>
        <v>0</v>
      </c>
      <c r="O25" s="4">
        <f t="shared" si="2"/>
        <v>0</v>
      </c>
      <c r="P25" s="4">
        <f t="shared" si="2"/>
        <v>3146365</v>
      </c>
      <c r="Q25" s="4">
        <f t="shared" si="2"/>
        <v>431921</v>
      </c>
      <c r="R25" s="4">
        <f t="shared" si="2"/>
        <v>477000</v>
      </c>
      <c r="S25" s="4">
        <f t="shared" si="2"/>
        <v>57350</v>
      </c>
      <c r="T25" s="4">
        <f t="shared" si="2"/>
        <v>36232</v>
      </c>
      <c r="U25" s="4">
        <f t="shared" si="2"/>
        <v>30000</v>
      </c>
      <c r="V25" s="4">
        <f t="shared" si="2"/>
        <v>0</v>
      </c>
      <c r="W25" s="4">
        <f t="shared" si="2"/>
        <v>0</v>
      </c>
      <c r="X25" s="4">
        <f t="shared" si="2"/>
        <v>639000</v>
      </c>
      <c r="Y25" s="4">
        <f t="shared" si="2"/>
        <v>0</v>
      </c>
      <c r="Z25" s="4">
        <f t="shared" si="2"/>
        <v>500000</v>
      </c>
      <c r="AA25" s="4">
        <f t="shared" si="2"/>
        <v>25000</v>
      </c>
      <c r="AB25" s="4">
        <f t="shared" si="2"/>
        <v>200000</v>
      </c>
      <c r="AC25" s="4">
        <f t="shared" si="2"/>
        <v>0</v>
      </c>
      <c r="AD25" s="4">
        <f t="shared" si="2"/>
        <v>653270</v>
      </c>
      <c r="AE25" s="4">
        <f t="shared" si="2"/>
        <v>96592</v>
      </c>
      <c r="AF25" s="4">
        <f aca="true" t="shared" si="3" ref="AF25:AU25">SUM(AF20:AF24)</f>
        <v>0</v>
      </c>
      <c r="AG25" s="4">
        <f t="shared" si="3"/>
        <v>0</v>
      </c>
      <c r="AH25" s="4">
        <f t="shared" si="3"/>
        <v>0</v>
      </c>
      <c r="AI25" s="4">
        <f t="shared" si="3"/>
        <v>192000</v>
      </c>
      <c r="AJ25" s="4">
        <f t="shared" si="3"/>
        <v>0</v>
      </c>
      <c r="AK25" s="4">
        <f t="shared" si="3"/>
        <v>0</v>
      </c>
      <c r="AL25" s="4">
        <f t="shared" si="3"/>
        <v>0</v>
      </c>
      <c r="AM25" s="4">
        <f t="shared" si="3"/>
        <v>100000</v>
      </c>
      <c r="AN25" s="4">
        <f t="shared" si="3"/>
        <v>25000</v>
      </c>
      <c r="AO25" s="4">
        <f t="shared" si="3"/>
        <v>67000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</row>
    <row r="26" spans="1:47" ht="36.75" customHeight="1">
      <c r="A26" s="23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3" s="19" customFormat="1" ht="31.5" customHeight="1">
      <c r="A27" s="17"/>
      <c r="B27" s="18"/>
      <c r="C27" s="60" t="s">
        <v>36</v>
      </c>
      <c r="D27" s="60"/>
      <c r="E27" s="60"/>
      <c r="F27" s="60"/>
      <c r="G27" s="60"/>
      <c r="H27" s="60"/>
      <c r="I27" s="60"/>
      <c r="J27" s="60"/>
      <c r="K27" s="60"/>
      <c r="L27" s="60"/>
      <c r="N27" s="18"/>
      <c r="P27" s="18"/>
      <c r="S27" s="60" t="s">
        <v>37</v>
      </c>
      <c r="T27" s="60"/>
      <c r="V27" s="18"/>
      <c r="AD27" s="18"/>
      <c r="AJ27" s="18"/>
      <c r="AK27" s="18"/>
      <c r="AL27" s="18"/>
      <c r="AM27" s="18"/>
      <c r="AN27" s="18" t="s">
        <v>37</v>
      </c>
      <c r="AQ27" s="18" t="s">
        <v>37</v>
      </c>
    </row>
  </sheetData>
  <sheetProtection/>
  <mergeCells count="77">
    <mergeCell ref="AA16:AA18"/>
    <mergeCell ref="AI15:AI17"/>
    <mergeCell ref="AM16:AM18"/>
    <mergeCell ref="X16:X18"/>
    <mergeCell ref="AD16:AD18"/>
    <mergeCell ref="AC16:AC18"/>
    <mergeCell ref="G13:G17"/>
    <mergeCell ref="H13:H14"/>
    <mergeCell ref="H15:H17"/>
    <mergeCell ref="C9:AO9"/>
    <mergeCell ref="AN4:AO4"/>
    <mergeCell ref="C6:AO6"/>
    <mergeCell ref="C7:AO7"/>
    <mergeCell ref="C8:AO8"/>
    <mergeCell ref="AN16:AN18"/>
    <mergeCell ref="Z16:Z18"/>
    <mergeCell ref="E1:F1"/>
    <mergeCell ref="H1:I1"/>
    <mergeCell ref="E5:F5"/>
    <mergeCell ref="E2:F2"/>
    <mergeCell ref="H2:K2"/>
    <mergeCell ref="L2:N2"/>
    <mergeCell ref="Y16:Y18"/>
    <mergeCell ref="T16:T18"/>
    <mergeCell ref="AE16:AE18"/>
    <mergeCell ref="K13:AO13"/>
    <mergeCell ref="K14:AO14"/>
    <mergeCell ref="O16:O18"/>
    <mergeCell ref="AH16:AH18"/>
    <mergeCell ref="AJ16:AJ18"/>
    <mergeCell ref="S17:S18"/>
    <mergeCell ref="AB16:AB18"/>
    <mergeCell ref="AN2:AO2"/>
    <mergeCell ref="AN3:AO3"/>
    <mergeCell ref="AD3:AE3"/>
    <mergeCell ref="AD4:AE4"/>
    <mergeCell ref="S2:T2"/>
    <mergeCell ref="AD2:AE2"/>
    <mergeCell ref="D12:F12"/>
    <mergeCell ref="W16:W18"/>
    <mergeCell ref="U16:U18"/>
    <mergeCell ref="V16:V18"/>
    <mergeCell ref="P15:P17"/>
    <mergeCell ref="I16:I18"/>
    <mergeCell ref="Q15:AH15"/>
    <mergeCell ref="AG16:AG18"/>
    <mergeCell ref="M16:M18"/>
    <mergeCell ref="L15:O15"/>
    <mergeCell ref="S27:T27"/>
    <mergeCell ref="C27:L27"/>
    <mergeCell ref="N16:N18"/>
    <mergeCell ref="Q17:Q18"/>
    <mergeCell ref="R17:R18"/>
    <mergeCell ref="J16:J18"/>
    <mergeCell ref="L16:L18"/>
    <mergeCell ref="Q16:S16"/>
    <mergeCell ref="E14:E18"/>
    <mergeCell ref="F14:F18"/>
    <mergeCell ref="AP15:AP17"/>
    <mergeCell ref="AP14:AU14"/>
    <mergeCell ref="AT16:AT18"/>
    <mergeCell ref="AU16:AU18"/>
    <mergeCell ref="AS15:AU15"/>
    <mergeCell ref="AL16:AL18"/>
    <mergeCell ref="AJ15:AO15"/>
    <mergeCell ref="AQ16:AQ17"/>
    <mergeCell ref="AS16:AS18"/>
    <mergeCell ref="A12:A18"/>
    <mergeCell ref="B12:B18"/>
    <mergeCell ref="C12:C18"/>
    <mergeCell ref="G12:AU12"/>
    <mergeCell ref="D14:D18"/>
    <mergeCell ref="K15:K17"/>
    <mergeCell ref="AF16:AF18"/>
    <mergeCell ref="AO16:AO18"/>
    <mergeCell ref="AR15:AR17"/>
    <mergeCell ref="AK16:AK18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53" r:id="rId1"/>
  <headerFooter alignWithMargins="0">
    <oddFooter>&amp;R&amp;P</oddFooter>
  </headerFooter>
  <colBreaks count="2" manualBreakCount="2">
    <brk id="41" max="26" man="1"/>
    <brk id="4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glma</dc:creator>
  <cp:keywords/>
  <dc:description/>
  <cp:lastModifiedBy>ANNA</cp:lastModifiedBy>
  <cp:lastPrinted>2020-03-20T20:19:25Z</cp:lastPrinted>
  <dcterms:created xsi:type="dcterms:W3CDTF">2004-12-24T14:07:17Z</dcterms:created>
  <dcterms:modified xsi:type="dcterms:W3CDTF">2020-03-23T08:03:08Z</dcterms:modified>
  <cp:category/>
  <cp:version/>
  <cp:contentType/>
  <cp:contentStatus/>
</cp:coreProperties>
</file>